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xl/charts/style6.xml" ContentType="application/vnd.ms-office.chartstyle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style2.xml" ContentType="application/vnd.ms-office.chartstyle+xml"/>
  <Override PartName="/xl/charts/colors9.xml" ContentType="application/vnd.ms-office.chartcolorstyle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omments2.xml" ContentType="application/vnd.openxmlformats-officedocument.spreadsheetml.comments+xml"/>
  <Override PartName="/xl/charts/colors7.xml" ContentType="application/vnd.ms-office.chartcolorstyle+xml"/>
  <Override PartName="/xl/charts/colors11.xml" ContentType="application/vnd.ms-office.chartcolorstyle+xml"/>
  <Override PartName="/xl/charts/style12.xml" ContentType="application/vnd.ms-office.chartstyle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5.xml" ContentType="application/vnd.ms-office.chartcolorstyle+xml"/>
  <Override PartName="/xl/charts/colors4.xml" ContentType="application/vnd.ms-office.chartcolorstyle+xml"/>
  <Override PartName="/xl/charts/style11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trlProps/ctrlProp3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hart5.xml" ContentType="application/vnd.openxmlformats-officedocument.drawingml.chart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olors8.xml" ContentType="application/vnd.ms-office.chartcolor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olors6.xml" ContentType="application/vnd.ms-office.chartcolorstyle+xml"/>
  <Override PartName="/xl/charts/colors12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ЭтаКнига"/>
  <bookViews>
    <workbookView xWindow="28680" yWindow="-120" windowWidth="29040" windowHeight="15990" activeTab="1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SOLID" sheetId="12" r:id="rId6"/>
    <sheet name="dsolid" sheetId="15" r:id="rId7"/>
    <sheet name="Gibbs-EVAL" sheetId="8" r:id="rId8"/>
    <sheet name="Mass-EVAL" sheetId="14" r:id="rId9"/>
    <sheet name="data" sheetId="7" r:id="rId10"/>
  </sheets>
  <functionGroups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13" i="8"/>
  <c r="BP13"/>
  <c r="BQ13"/>
  <c r="BR13"/>
  <c r="BS13"/>
  <c r="BT13"/>
  <c r="BO14"/>
  <c r="BP14"/>
  <c r="BQ14"/>
  <c r="BR14"/>
  <c r="BS14"/>
  <c r="BT14"/>
  <c r="A96" l="1"/>
  <c r="BO66"/>
  <c r="BP66"/>
  <c r="BQ66"/>
  <c r="BR66"/>
  <c r="BS66"/>
  <c r="BT66"/>
  <c r="BO67"/>
  <c r="BP67"/>
  <c r="BQ67"/>
  <c r="BR67"/>
  <c r="BS67"/>
  <c r="BT67"/>
  <c r="BO68"/>
  <c r="BP68"/>
  <c r="BQ68"/>
  <c r="BR68"/>
  <c r="BS68"/>
  <c r="BT68"/>
  <c r="BO69"/>
  <c r="BP69"/>
  <c r="BQ69"/>
  <c r="BR69"/>
  <c r="BS69"/>
  <c r="BT69"/>
  <c r="BO70"/>
  <c r="BP70"/>
  <c r="BQ70"/>
  <c r="BR70"/>
  <c r="BS70"/>
  <c r="BT70"/>
  <c r="BO71"/>
  <c r="BP71"/>
  <c r="BQ71"/>
  <c r="BR71"/>
  <c r="BS71"/>
  <c r="BT71"/>
  <c r="BO72"/>
  <c r="BP72"/>
  <c r="BQ72"/>
  <c r="BR72"/>
  <c r="BS72"/>
  <c r="BT72"/>
  <c r="BO73"/>
  <c r="BP73"/>
  <c r="BQ73"/>
  <c r="BR73"/>
  <c r="BS73"/>
  <c r="BT73"/>
  <c r="BO74"/>
  <c r="BP74"/>
  <c r="BQ74"/>
  <c r="BR74"/>
  <c r="BS74"/>
  <c r="BT74"/>
  <c r="BO75"/>
  <c r="BP75"/>
  <c r="BQ75"/>
  <c r="BR75"/>
  <c r="BS75"/>
  <c r="BT75"/>
  <c r="BO76"/>
  <c r="BP76"/>
  <c r="BQ76"/>
  <c r="BR76"/>
  <c r="BS76"/>
  <c r="BT76"/>
  <c r="BO77"/>
  <c r="BP77"/>
  <c r="BQ77"/>
  <c r="BR77"/>
  <c r="BS77"/>
  <c r="BT77"/>
  <c r="BO78"/>
  <c r="BP78"/>
  <c r="BQ78"/>
  <c r="BR78"/>
  <c r="BS78"/>
  <c r="BT78"/>
  <c r="BO79"/>
  <c r="BP79"/>
  <c r="BQ79"/>
  <c r="BR79"/>
  <c r="BS79"/>
  <c r="BT79"/>
  <c r="BO80"/>
  <c r="BP80"/>
  <c r="BQ80"/>
  <c r="BR80"/>
  <c r="BS80"/>
  <c r="BT80"/>
  <c r="BO81"/>
  <c r="BP81"/>
  <c r="BQ81"/>
  <c r="BR81"/>
  <c r="BS81"/>
  <c r="BT81"/>
  <c r="BO82"/>
  <c r="BP82"/>
  <c r="BQ82"/>
  <c r="BR82"/>
  <c r="BS82"/>
  <c r="BT82"/>
  <c r="BO83"/>
  <c r="BP83"/>
  <c r="BQ83"/>
  <c r="BR83"/>
  <c r="BS83"/>
  <c r="BT83"/>
  <c r="BO84"/>
  <c r="BP84"/>
  <c r="BQ84"/>
  <c r="BR84"/>
  <c r="BS84"/>
  <c r="BT84"/>
  <c r="BO85"/>
  <c r="BP85"/>
  <c r="BQ85"/>
  <c r="BR85"/>
  <c r="BS85"/>
  <c r="BT85"/>
  <c r="BO86"/>
  <c r="BP86"/>
  <c r="BQ86"/>
  <c r="BR86"/>
  <c r="BS86"/>
  <c r="BT86"/>
  <c r="BO87"/>
  <c r="BP87"/>
  <c r="BQ87"/>
  <c r="BR87"/>
  <c r="BS87"/>
  <c r="BT87"/>
  <c r="BO88"/>
  <c r="BP88"/>
  <c r="BQ88"/>
  <c r="BR88"/>
  <c r="BS88"/>
  <c r="BT88"/>
  <c r="BO89"/>
  <c r="BP89"/>
  <c r="BQ89"/>
  <c r="BR89"/>
  <c r="BS89"/>
  <c r="BT89"/>
  <c r="BO90"/>
  <c r="BP90"/>
  <c r="BQ90"/>
  <c r="BR90"/>
  <c r="BS90"/>
  <c r="BT90"/>
  <c r="BO91"/>
  <c r="BP91"/>
  <c r="BQ91"/>
  <c r="BR91"/>
  <c r="BS91"/>
  <c r="BT91"/>
  <c r="BO92"/>
  <c r="BP92"/>
  <c r="BQ92"/>
  <c r="BR92"/>
  <c r="BS92"/>
  <c r="BT92"/>
  <c r="BO93"/>
  <c r="BP93"/>
  <c r="BQ93"/>
  <c r="BR93"/>
  <c r="BS93"/>
  <c r="BT93"/>
  <c r="BO94"/>
  <c r="BP94"/>
  <c r="BQ94"/>
  <c r="BR94"/>
  <c r="BS94"/>
  <c r="BT94"/>
  <c r="BO95"/>
  <c r="BP95"/>
  <c r="BQ95"/>
  <c r="BR95"/>
  <c r="BS95"/>
  <c r="BT95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96"/>
  <c r="A32"/>
  <c r="BO3"/>
  <c r="BP3"/>
  <c r="BQ3"/>
  <c r="BR3"/>
  <c r="BS3"/>
  <c r="BT3"/>
  <c r="BO4"/>
  <c r="BP4"/>
  <c r="BQ4"/>
  <c r="BR4"/>
  <c r="BS4"/>
  <c r="BT4"/>
  <c r="BO5"/>
  <c r="BP5"/>
  <c r="BQ5"/>
  <c r="BR5"/>
  <c r="BS5"/>
  <c r="BT5"/>
  <c r="BO6"/>
  <c r="BP6"/>
  <c r="BQ6"/>
  <c r="BR6"/>
  <c r="BS6"/>
  <c r="BT6"/>
  <c r="BO7"/>
  <c r="BP7"/>
  <c r="BQ7"/>
  <c r="BR7"/>
  <c r="BS7"/>
  <c r="BT7"/>
  <c r="BO8"/>
  <c r="BP8"/>
  <c r="BQ8"/>
  <c r="BR8"/>
  <c r="BS8"/>
  <c r="BT8"/>
  <c r="BO9"/>
  <c r="BP9"/>
  <c r="BQ9"/>
  <c r="BR9"/>
  <c r="BS9"/>
  <c r="BT9"/>
  <c r="BO10"/>
  <c r="BP10"/>
  <c r="BQ10"/>
  <c r="BR10"/>
  <c r="BS10"/>
  <c r="BT10"/>
  <c r="BO11"/>
  <c r="BP11"/>
  <c r="BQ11"/>
  <c r="BR11"/>
  <c r="BS11"/>
  <c r="BT11"/>
  <c r="BO12"/>
  <c r="BP12"/>
  <c r="BQ12"/>
  <c r="BR12"/>
  <c r="BS12"/>
  <c r="BT12"/>
  <c r="BO15"/>
  <c r="BP15"/>
  <c r="BQ15"/>
  <c r="BR15"/>
  <c r="BS15"/>
  <c r="BT15"/>
  <c r="BO16"/>
  <c r="BP16"/>
  <c r="BQ16"/>
  <c r="BR16"/>
  <c r="BS16"/>
  <c r="BT16"/>
  <c r="BO17"/>
  <c r="BP17"/>
  <c r="BQ17"/>
  <c r="BR17"/>
  <c r="BS17"/>
  <c r="BT17"/>
  <c r="BO18"/>
  <c r="BP18"/>
  <c r="BQ18"/>
  <c r="BR18"/>
  <c r="BS18"/>
  <c r="BT18"/>
  <c r="BO19"/>
  <c r="BP19"/>
  <c r="BQ19"/>
  <c r="BR19"/>
  <c r="BS19"/>
  <c r="BT19"/>
  <c r="BO20"/>
  <c r="BP20"/>
  <c r="BQ20"/>
  <c r="BR20"/>
  <c r="BS20"/>
  <c r="BT20"/>
  <c r="BO21"/>
  <c r="BP21"/>
  <c r="BQ21"/>
  <c r="BR21"/>
  <c r="BS21"/>
  <c r="BT21"/>
  <c r="BO22"/>
  <c r="BP22"/>
  <c r="BQ22"/>
  <c r="BR22"/>
  <c r="BS22"/>
  <c r="BT22"/>
  <c r="BO23"/>
  <c r="BP23"/>
  <c r="BQ23"/>
  <c r="BR23"/>
  <c r="BS23"/>
  <c r="BT23"/>
  <c r="BO24"/>
  <c r="BP24"/>
  <c r="BQ24"/>
  <c r="BR24"/>
  <c r="BS24"/>
  <c r="BT24"/>
  <c r="BO25"/>
  <c r="BP25"/>
  <c r="BQ25"/>
  <c r="BR25"/>
  <c r="BS25"/>
  <c r="BT25"/>
  <c r="BO26"/>
  <c r="BP26"/>
  <c r="BQ26"/>
  <c r="BR26"/>
  <c r="BS26"/>
  <c r="BT26"/>
  <c r="BO27"/>
  <c r="BP27"/>
  <c r="BQ27"/>
  <c r="BR27"/>
  <c r="BS27"/>
  <c r="BT27"/>
  <c r="BO28"/>
  <c r="BP28"/>
  <c r="BQ28"/>
  <c r="BR28"/>
  <c r="BS28"/>
  <c r="BT28"/>
  <c r="BO29"/>
  <c r="BP29"/>
  <c r="BQ29"/>
  <c r="BR29"/>
  <c r="BS29"/>
  <c r="BT29"/>
  <c r="BO30"/>
  <c r="BP30"/>
  <c r="BQ30"/>
  <c r="BR30"/>
  <c r="BS30"/>
  <c r="BT30"/>
  <c r="BO31"/>
  <c r="BP31"/>
  <c r="BQ31"/>
  <c r="BR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O2"/>
  <c r="BP2"/>
  <c r="BQ2"/>
  <c r="BR2"/>
  <c r="BS2"/>
  <c r="BT2"/>
  <c r="G33" i="12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G33" i="11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G33" i="4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A35" i="14" l="1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66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35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34"/>
  <c r="BO34" i="8"/>
  <c r="BP34"/>
  <c r="BQ34"/>
  <c r="BR34"/>
  <c r="BS34"/>
  <c r="BT34"/>
  <c r="BO36"/>
  <c r="BP36"/>
  <c r="BQ36"/>
  <c r="BR36"/>
  <c r="BS36"/>
  <c r="BT36"/>
  <c r="BO37"/>
  <c r="BP37"/>
  <c r="BQ37"/>
  <c r="BR37"/>
  <c r="BS37"/>
  <c r="BT37"/>
  <c r="BO38"/>
  <c r="BP38"/>
  <c r="BQ38"/>
  <c r="BR38"/>
  <c r="BS38"/>
  <c r="BT38"/>
  <c r="BO39"/>
  <c r="BP39"/>
  <c r="BQ39"/>
  <c r="BR39"/>
  <c r="BS39"/>
  <c r="BT39"/>
  <c r="BO40"/>
  <c r="BP40"/>
  <c r="BQ40"/>
  <c r="BR40"/>
  <c r="BS40"/>
  <c r="BT40"/>
  <c r="BO41"/>
  <c r="BP41"/>
  <c r="BQ41"/>
  <c r="BR41"/>
  <c r="BS41"/>
  <c r="BT41"/>
  <c r="BO42"/>
  <c r="BP42"/>
  <c r="BQ42"/>
  <c r="BR42"/>
  <c r="BS42"/>
  <c r="BT42"/>
  <c r="BO43"/>
  <c r="BP43"/>
  <c r="BQ43"/>
  <c r="BR43"/>
  <c r="BS43"/>
  <c r="BT43"/>
  <c r="BO44"/>
  <c r="BP44"/>
  <c r="BQ44"/>
  <c r="BR44"/>
  <c r="BS44"/>
  <c r="BT44"/>
  <c r="BO45"/>
  <c r="BP45"/>
  <c r="BQ45"/>
  <c r="BR45"/>
  <c r="BS45"/>
  <c r="BT45"/>
  <c r="BO46"/>
  <c r="BP46"/>
  <c r="BQ46"/>
  <c r="BR46"/>
  <c r="BS46"/>
  <c r="BT46"/>
  <c r="BO47"/>
  <c r="BP47"/>
  <c r="BQ47"/>
  <c r="BR47"/>
  <c r="BS47"/>
  <c r="BT47"/>
  <c r="BO48"/>
  <c r="BP48"/>
  <c r="BQ48"/>
  <c r="BR48"/>
  <c r="BS48"/>
  <c r="BT48"/>
  <c r="BO49"/>
  <c r="BP49"/>
  <c r="BQ49"/>
  <c r="BR49"/>
  <c r="BS49"/>
  <c r="BT49"/>
  <c r="BO50"/>
  <c r="BP50"/>
  <c r="BQ50"/>
  <c r="BR50"/>
  <c r="BS50"/>
  <c r="BT50"/>
  <c r="BO51"/>
  <c r="BP51"/>
  <c r="BQ51"/>
  <c r="BR51"/>
  <c r="BS51"/>
  <c r="BT51"/>
  <c r="BO52"/>
  <c r="BP52"/>
  <c r="BQ52"/>
  <c r="BR52"/>
  <c r="BS52"/>
  <c r="BT52"/>
  <c r="BO53"/>
  <c r="BP53"/>
  <c r="BQ53"/>
  <c r="BR53"/>
  <c r="BS53"/>
  <c r="BT53"/>
  <c r="BO54"/>
  <c r="BP54"/>
  <c r="BQ54"/>
  <c r="BR54"/>
  <c r="BS54"/>
  <c r="BT54"/>
  <c r="BO55"/>
  <c r="BP55"/>
  <c r="BQ55"/>
  <c r="BR55"/>
  <c r="BS55"/>
  <c r="BT55"/>
  <c r="BO56"/>
  <c r="BP56"/>
  <c r="BQ56"/>
  <c r="BR56"/>
  <c r="BS56"/>
  <c r="BT56"/>
  <c r="BO57"/>
  <c r="BP57"/>
  <c r="BQ57"/>
  <c r="BR57"/>
  <c r="BS57"/>
  <c r="BT57"/>
  <c r="BO58"/>
  <c r="BP58"/>
  <c r="BQ58"/>
  <c r="BR58"/>
  <c r="BS58"/>
  <c r="BT58"/>
  <c r="BO59"/>
  <c r="BP59"/>
  <c r="BQ59"/>
  <c r="BR59"/>
  <c r="BS59"/>
  <c r="BT59"/>
  <c r="BO60"/>
  <c r="BP60"/>
  <c r="BQ60"/>
  <c r="BR60"/>
  <c r="BS60"/>
  <c r="BT60"/>
  <c r="BO61"/>
  <c r="BP61"/>
  <c r="BQ61"/>
  <c r="BR61"/>
  <c r="BS61"/>
  <c r="BT61"/>
  <c r="BO62"/>
  <c r="BP62"/>
  <c r="BQ62"/>
  <c r="BR62"/>
  <c r="BS62"/>
  <c r="BT62"/>
  <c r="BO63"/>
  <c r="BP63"/>
  <c r="BQ63"/>
  <c r="BR63"/>
  <c r="BS63"/>
  <c r="BT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O35"/>
  <c r="BP35"/>
  <c r="BQ35"/>
  <c r="BR35"/>
  <c r="BS35"/>
  <c r="BT35"/>
  <c r="G40" i="11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G40" i="4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G40" i="12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AM113" i="4"/>
  <c r="AN113"/>
  <c r="AO113"/>
  <c r="AP113"/>
  <c r="AQ113"/>
  <c r="AR113"/>
  <c r="AS113"/>
  <c r="AT113"/>
  <c r="AU113"/>
  <c r="AV113"/>
  <c r="AW113"/>
  <c r="AX113"/>
  <c r="AY113"/>
  <c r="AZ113"/>
  <c r="BA113"/>
  <c r="BB113"/>
  <c r="BC113"/>
  <c r="BD113"/>
  <c r="BE113"/>
  <c r="BF113"/>
  <c r="BG113"/>
  <c r="BH113"/>
  <c r="BI113"/>
  <c r="BJ113"/>
  <c r="BK113"/>
  <c r="BL113"/>
  <c r="BM113"/>
  <c r="BN113"/>
  <c r="BO113"/>
  <c r="BP113"/>
  <c r="BQ113"/>
  <c r="BR113"/>
  <c r="A68" i="14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67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S3"/>
  <c r="BT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S4"/>
  <c r="BT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S5"/>
  <c r="BT5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S6"/>
  <c r="BT6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S7"/>
  <c r="BT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S8"/>
  <c r="BT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S9"/>
  <c r="BT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S10"/>
  <c r="BT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S11"/>
  <c r="BT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S12"/>
  <c r="BT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S13"/>
  <c r="BT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S14"/>
  <c r="BT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S15"/>
  <c r="BT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S16"/>
  <c r="BT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S17"/>
  <c r="BT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S18"/>
  <c r="BT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S19"/>
  <c r="BT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S20"/>
  <c r="BT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S21"/>
  <c r="BT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S22"/>
  <c r="BT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S23"/>
  <c r="BT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S24"/>
  <c r="BT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S25"/>
  <c r="BT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S26"/>
  <c r="BT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S27"/>
  <c r="BT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S28"/>
  <c r="BT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S29"/>
  <c r="BT29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S30"/>
  <c r="BT30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S32"/>
  <c r="BT32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S2"/>
  <c r="BT2"/>
  <c r="B2"/>
  <c r="D35" i="4" l="1"/>
  <c r="D36"/>
  <c r="D37"/>
  <c r="AQ37" l="1"/>
  <c r="M37"/>
  <c r="BA37"/>
  <c r="W37"/>
  <c r="BK37"/>
  <c r="K37"/>
  <c r="AI37"/>
  <c r="BO37"/>
  <c r="U37"/>
  <c r="G37"/>
  <c r="L37"/>
  <c r="T37"/>
  <c r="AB37"/>
  <c r="AJ37"/>
  <c r="AR37"/>
  <c r="AZ37"/>
  <c r="BH37"/>
  <c r="BP37"/>
  <c r="AS37"/>
  <c r="AM37"/>
  <c r="N37"/>
  <c r="V37"/>
  <c r="AD37"/>
  <c r="AL37"/>
  <c r="AT37"/>
  <c r="BB37"/>
  <c r="BJ37"/>
  <c r="BR37"/>
  <c r="AU37"/>
  <c r="BC37"/>
  <c r="H37"/>
  <c r="P37"/>
  <c r="X37"/>
  <c r="AF37"/>
  <c r="AN37"/>
  <c r="AV37"/>
  <c r="BD37"/>
  <c r="BL37"/>
  <c r="R37"/>
  <c r="AH37"/>
  <c r="AX37"/>
  <c r="BN37"/>
  <c r="S37"/>
  <c r="AY37"/>
  <c r="AC37"/>
  <c r="BI37"/>
  <c r="O37"/>
  <c r="I37"/>
  <c r="Q37"/>
  <c r="Y37"/>
  <c r="AG37"/>
  <c r="AO37"/>
  <c r="AW37"/>
  <c r="BE37"/>
  <c r="BM37"/>
  <c r="F37"/>
  <c r="J37"/>
  <c r="Z37"/>
  <c r="AP37"/>
  <c r="BF37"/>
  <c r="AA37"/>
  <c r="BG37"/>
  <c r="AK37"/>
  <c r="BQ37"/>
  <c r="AE37"/>
  <c r="AK36"/>
  <c r="BC36"/>
  <c r="AQ36"/>
  <c r="AS36"/>
  <c r="W36"/>
  <c r="L36"/>
  <c r="T36"/>
  <c r="AB36"/>
  <c r="AJ36"/>
  <c r="AR36"/>
  <c r="AZ36"/>
  <c r="BH36"/>
  <c r="BP36"/>
  <c r="U36"/>
  <c r="BQ36"/>
  <c r="O36"/>
  <c r="N36"/>
  <c r="V36"/>
  <c r="AD36"/>
  <c r="AL36"/>
  <c r="AT36"/>
  <c r="BB36"/>
  <c r="BJ36"/>
  <c r="BR36"/>
  <c r="AU36"/>
  <c r="AM36"/>
  <c r="BK36"/>
  <c r="H36"/>
  <c r="P36"/>
  <c r="X36"/>
  <c r="AF36"/>
  <c r="AN36"/>
  <c r="AV36"/>
  <c r="BD36"/>
  <c r="BL36"/>
  <c r="F36"/>
  <c r="R36"/>
  <c r="AH36"/>
  <c r="AX36"/>
  <c r="BN36"/>
  <c r="K36"/>
  <c r="AA36"/>
  <c r="AY36"/>
  <c r="BO36"/>
  <c r="AC36"/>
  <c r="BI36"/>
  <c r="G36"/>
  <c r="I36"/>
  <c r="Q36"/>
  <c r="Y36"/>
  <c r="AG36"/>
  <c r="AO36"/>
  <c r="AW36"/>
  <c r="BE36"/>
  <c r="BM36"/>
  <c r="J36"/>
  <c r="Z36"/>
  <c r="AP36"/>
  <c r="BF36"/>
  <c r="S36"/>
  <c r="AI36"/>
  <c r="BG36"/>
  <c r="M36"/>
  <c r="BA36"/>
  <c r="AE36"/>
  <c r="U35"/>
  <c r="BI35"/>
  <c r="AM35"/>
  <c r="BK35"/>
  <c r="AA35"/>
  <c r="BO35"/>
  <c r="AC35"/>
  <c r="BQ35"/>
  <c r="W35"/>
  <c r="F35"/>
  <c r="L35"/>
  <c r="T35"/>
  <c r="AB35"/>
  <c r="AJ35"/>
  <c r="AR35"/>
  <c r="AZ35"/>
  <c r="BH35"/>
  <c r="BP35"/>
  <c r="AK35"/>
  <c r="N35"/>
  <c r="V35"/>
  <c r="AD35"/>
  <c r="AL35"/>
  <c r="AT35"/>
  <c r="BB35"/>
  <c r="BJ35"/>
  <c r="BR35"/>
  <c r="AE35"/>
  <c r="BC35"/>
  <c r="AU35"/>
  <c r="H35"/>
  <c r="P35"/>
  <c r="X35"/>
  <c r="AF35"/>
  <c r="AN35"/>
  <c r="AV35"/>
  <c r="BD35"/>
  <c r="BL35"/>
  <c r="R35"/>
  <c r="AH35"/>
  <c r="AX35"/>
  <c r="BN35"/>
  <c r="K35"/>
  <c r="AI35"/>
  <c r="AY35"/>
  <c r="M35"/>
  <c r="AS35"/>
  <c r="G35"/>
  <c r="I35"/>
  <c r="Q35"/>
  <c r="Y35"/>
  <c r="AG35"/>
  <c r="AO35"/>
  <c r="AW35"/>
  <c r="BE35"/>
  <c r="BM35"/>
  <c r="J35"/>
  <c r="Z35"/>
  <c r="AP35"/>
  <c r="BF35"/>
  <c r="S35"/>
  <c r="AQ35"/>
  <c r="BG35"/>
  <c r="BA35"/>
  <c r="O35"/>
  <c r="B41" i="12"/>
  <c r="C41"/>
  <c r="D41"/>
  <c r="A41"/>
  <c r="B41" i="11"/>
  <c r="C41"/>
  <c r="D41"/>
  <c r="A41"/>
  <c r="A40" i="4"/>
  <c r="B41"/>
  <c r="C41"/>
  <c r="D41"/>
  <c r="A41"/>
  <c r="C114" i="12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E109" s="1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34" i="8" s="1"/>
  <c r="E45" i="12"/>
  <c r="E79" s="1"/>
  <c r="F40"/>
  <c r="D37"/>
  <c r="D36"/>
  <c r="D35"/>
  <c r="D34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C114" i="11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2" i="8" s="1"/>
  <c r="E45" i="11"/>
  <c r="E79" s="1"/>
  <c r="F40"/>
  <c r="D37"/>
  <c r="D36"/>
  <c r="D35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G113" i="4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L113"/>
  <c r="A2" i="11"/>
  <c r="A22" i="7"/>
  <c r="G35" i="12" l="1"/>
  <c r="O35"/>
  <c r="W35"/>
  <c r="AE35"/>
  <c r="AM35"/>
  <c r="AU35"/>
  <c r="BC35"/>
  <c r="BK35"/>
  <c r="F35"/>
  <c r="V35"/>
  <c r="BR35"/>
  <c r="H35"/>
  <c r="P35"/>
  <c r="X35"/>
  <c r="AF35"/>
  <c r="AN35"/>
  <c r="AV35"/>
  <c r="BD35"/>
  <c r="BL35"/>
  <c r="BB35"/>
  <c r="I35"/>
  <c r="Q35"/>
  <c r="Y35"/>
  <c r="AG35"/>
  <c r="AO35"/>
  <c r="AW35"/>
  <c r="BE35"/>
  <c r="BM35"/>
  <c r="AL35"/>
  <c r="J35"/>
  <c r="R35"/>
  <c r="Z35"/>
  <c r="AH35"/>
  <c r="AP35"/>
  <c r="AX35"/>
  <c r="BF35"/>
  <c r="BN35"/>
  <c r="K35"/>
  <c r="S35"/>
  <c r="AA35"/>
  <c r="AI35"/>
  <c r="AQ35"/>
  <c r="AY35"/>
  <c r="BG35"/>
  <c r="BO35"/>
  <c r="AD35"/>
  <c r="L35"/>
  <c r="T35"/>
  <c r="AB35"/>
  <c r="AJ35"/>
  <c r="AR35"/>
  <c r="AZ35"/>
  <c r="BH35"/>
  <c r="BP35"/>
  <c r="N35"/>
  <c r="BJ35"/>
  <c r="M35"/>
  <c r="U35"/>
  <c r="AC35"/>
  <c r="AK35"/>
  <c r="AS35"/>
  <c r="BA35"/>
  <c r="BI35"/>
  <c r="BQ35"/>
  <c r="AT35"/>
  <c r="E82"/>
  <c r="A37" i="8"/>
  <c r="E90" i="12"/>
  <c r="A45" i="8"/>
  <c r="E98" i="12"/>
  <c r="A53" i="8"/>
  <c r="E106" i="12"/>
  <c r="A61" i="8"/>
  <c r="G36" i="12"/>
  <c r="O36"/>
  <c r="W36"/>
  <c r="AE36"/>
  <c r="AM36"/>
  <c r="AU36"/>
  <c r="BC36"/>
  <c r="BK36"/>
  <c r="H36"/>
  <c r="P36"/>
  <c r="X36"/>
  <c r="AF36"/>
  <c r="AN36"/>
  <c r="AV36"/>
  <c r="BD36"/>
  <c r="BL36"/>
  <c r="F36"/>
  <c r="AT36"/>
  <c r="I36"/>
  <c r="Q36"/>
  <c r="Y36"/>
  <c r="AG36"/>
  <c r="AO36"/>
  <c r="AW36"/>
  <c r="BE36"/>
  <c r="BM36"/>
  <c r="N36"/>
  <c r="BJ36"/>
  <c r="J36"/>
  <c r="R36"/>
  <c r="Z36"/>
  <c r="AH36"/>
  <c r="AP36"/>
  <c r="AX36"/>
  <c r="BF36"/>
  <c r="BN36"/>
  <c r="BB36"/>
  <c r="K36"/>
  <c r="S36"/>
  <c r="AA36"/>
  <c r="AI36"/>
  <c r="AQ36"/>
  <c r="AY36"/>
  <c r="BG36"/>
  <c r="BO36"/>
  <c r="AD36"/>
  <c r="L36"/>
  <c r="T36"/>
  <c r="AB36"/>
  <c r="AJ36"/>
  <c r="AR36"/>
  <c r="AZ36"/>
  <c r="BH36"/>
  <c r="BP36"/>
  <c r="AL36"/>
  <c r="M36"/>
  <c r="U36"/>
  <c r="AC36"/>
  <c r="AK36"/>
  <c r="AS36"/>
  <c r="BA36"/>
  <c r="BI36"/>
  <c r="BQ36"/>
  <c r="V36"/>
  <c r="BR36"/>
  <c r="E83"/>
  <c r="A38" i="8"/>
  <c r="E91" i="12"/>
  <c r="A46" i="8"/>
  <c r="E99" i="12"/>
  <c r="A54" i="8"/>
  <c r="E107" i="12"/>
  <c r="A62" i="8"/>
  <c r="G37" i="12"/>
  <c r="O37"/>
  <c r="W37"/>
  <c r="AE37"/>
  <c r="AM37"/>
  <c r="AU37"/>
  <c r="BC37"/>
  <c r="BK37"/>
  <c r="N37"/>
  <c r="BJ37"/>
  <c r="H37"/>
  <c r="P37"/>
  <c r="X37"/>
  <c r="AF37"/>
  <c r="AN37"/>
  <c r="AV37"/>
  <c r="BD37"/>
  <c r="BL37"/>
  <c r="AL37"/>
  <c r="I37"/>
  <c r="Q37"/>
  <c r="Y37"/>
  <c r="AG37"/>
  <c r="AO37"/>
  <c r="AW37"/>
  <c r="BE37"/>
  <c r="BM37"/>
  <c r="F37"/>
  <c r="AT37"/>
  <c r="J37"/>
  <c r="R37"/>
  <c r="Z37"/>
  <c r="AH37"/>
  <c r="AP37"/>
  <c r="AX37"/>
  <c r="BF37"/>
  <c r="BN37"/>
  <c r="K37"/>
  <c r="S37"/>
  <c r="AA37"/>
  <c r="AI37"/>
  <c r="AQ37"/>
  <c r="AY37"/>
  <c r="BG37"/>
  <c r="BO37"/>
  <c r="V37"/>
  <c r="BR37"/>
  <c r="L37"/>
  <c r="T37"/>
  <c r="AB37"/>
  <c r="AJ37"/>
  <c r="AR37"/>
  <c r="AZ37"/>
  <c r="BH37"/>
  <c r="BP37"/>
  <c r="AD37"/>
  <c r="M37"/>
  <c r="U37"/>
  <c r="AC37"/>
  <c r="AK37"/>
  <c r="AS37"/>
  <c r="BA37"/>
  <c r="BI37"/>
  <c r="BQ37"/>
  <c r="BB37"/>
  <c r="E84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/>
  <c r="W34"/>
  <c r="AE34"/>
  <c r="AM34"/>
  <c r="AU34"/>
  <c r="BC34"/>
  <c r="BK34"/>
  <c r="AL34"/>
  <c r="H34"/>
  <c r="P34"/>
  <c r="X34"/>
  <c r="AF34"/>
  <c r="AN34"/>
  <c r="AV34"/>
  <c r="BD34"/>
  <c r="BL34"/>
  <c r="V34"/>
  <c r="BR34"/>
  <c r="I34"/>
  <c r="Q34"/>
  <c r="Y34"/>
  <c r="AG34"/>
  <c r="AO34"/>
  <c r="AW34"/>
  <c r="BE34"/>
  <c r="BM34"/>
  <c r="BB34"/>
  <c r="J34"/>
  <c r="R34"/>
  <c r="Z34"/>
  <c r="AH34"/>
  <c r="AP34"/>
  <c r="AX34"/>
  <c r="BF34"/>
  <c r="BN34"/>
  <c r="F34"/>
  <c r="BJ34"/>
  <c r="K34"/>
  <c r="S34"/>
  <c r="AA34"/>
  <c r="AI34"/>
  <c r="AQ34"/>
  <c r="AY34"/>
  <c r="BG34"/>
  <c r="BO34"/>
  <c r="AD34"/>
  <c r="L34"/>
  <c r="T34"/>
  <c r="AB34"/>
  <c r="AJ34"/>
  <c r="AR34"/>
  <c r="AZ34"/>
  <c r="BH34"/>
  <c r="BP34"/>
  <c r="N34"/>
  <c r="M34"/>
  <c r="U34"/>
  <c r="AC34"/>
  <c r="AK34"/>
  <c r="AS34"/>
  <c r="BA34"/>
  <c r="BI34"/>
  <c r="BQ34"/>
  <c r="AT34"/>
  <c r="E81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/>
  <c r="Z35"/>
  <c r="AH35"/>
  <c r="AP35"/>
  <c r="AX35"/>
  <c r="BF35"/>
  <c r="BN35"/>
  <c r="Q35"/>
  <c r="AW35"/>
  <c r="K35"/>
  <c r="S35"/>
  <c r="AA35"/>
  <c r="AI35"/>
  <c r="AQ35"/>
  <c r="AY35"/>
  <c r="BG35"/>
  <c r="BO35"/>
  <c r="I35"/>
  <c r="BM35"/>
  <c r="L35"/>
  <c r="T35"/>
  <c r="AB35"/>
  <c r="AJ35"/>
  <c r="AR35"/>
  <c r="AZ35"/>
  <c r="BH35"/>
  <c r="BP35"/>
  <c r="Y35"/>
  <c r="M35"/>
  <c r="U35"/>
  <c r="AC35"/>
  <c r="AK35"/>
  <c r="AS35"/>
  <c r="BA35"/>
  <c r="BI35"/>
  <c r="BQ35"/>
  <c r="BE35"/>
  <c r="N35"/>
  <c r="V35"/>
  <c r="AD35"/>
  <c r="AL35"/>
  <c r="AT35"/>
  <c r="BB35"/>
  <c r="BJ35"/>
  <c r="BR35"/>
  <c r="AG35"/>
  <c r="G35"/>
  <c r="O35"/>
  <c r="W35"/>
  <c r="AE35"/>
  <c r="AM35"/>
  <c r="AU35"/>
  <c r="BC35"/>
  <c r="BK35"/>
  <c r="F35"/>
  <c r="AO35"/>
  <c r="H35"/>
  <c r="P35"/>
  <c r="X35"/>
  <c r="AF35"/>
  <c r="AN35"/>
  <c r="AV35"/>
  <c r="BD35"/>
  <c r="BL35"/>
  <c r="J36"/>
  <c r="R36"/>
  <c r="Z36"/>
  <c r="AH36"/>
  <c r="AP36"/>
  <c r="AX36"/>
  <c r="BF36"/>
  <c r="BN36"/>
  <c r="Q36"/>
  <c r="K36"/>
  <c r="S36"/>
  <c r="AA36"/>
  <c r="AI36"/>
  <c r="AQ36"/>
  <c r="AY36"/>
  <c r="BG36"/>
  <c r="BO36"/>
  <c r="BE36"/>
  <c r="L36"/>
  <c r="T36"/>
  <c r="AB36"/>
  <c r="AJ36"/>
  <c r="AR36"/>
  <c r="AZ36"/>
  <c r="BH36"/>
  <c r="BP36"/>
  <c r="Y36"/>
  <c r="M36"/>
  <c r="U36"/>
  <c r="AC36"/>
  <c r="AK36"/>
  <c r="AS36"/>
  <c r="BA36"/>
  <c r="BI36"/>
  <c r="BQ36"/>
  <c r="AW36"/>
  <c r="N36"/>
  <c r="V36"/>
  <c r="AD36"/>
  <c r="AL36"/>
  <c r="AT36"/>
  <c r="BB36"/>
  <c r="BJ36"/>
  <c r="BR36"/>
  <c r="I36"/>
  <c r="AG36"/>
  <c r="BM36"/>
  <c r="G36"/>
  <c r="O36"/>
  <c r="W36"/>
  <c r="AE36"/>
  <c r="AM36"/>
  <c r="AU36"/>
  <c r="BC36"/>
  <c r="BK36"/>
  <c r="AO36"/>
  <c r="H36"/>
  <c r="P36"/>
  <c r="X36"/>
  <c r="AF36"/>
  <c r="AN36"/>
  <c r="AV36"/>
  <c r="BD36"/>
  <c r="BL36"/>
  <c r="F36"/>
  <c r="J37"/>
  <c r="R37"/>
  <c r="Z37"/>
  <c r="AH37"/>
  <c r="AP37"/>
  <c r="AX37"/>
  <c r="BF37"/>
  <c r="BN37"/>
  <c r="I37"/>
  <c r="BE37"/>
  <c r="K37"/>
  <c r="S37"/>
  <c r="AA37"/>
  <c r="AI37"/>
  <c r="AQ37"/>
  <c r="AY37"/>
  <c r="BG37"/>
  <c r="BO37"/>
  <c r="AO37"/>
  <c r="L37"/>
  <c r="T37"/>
  <c r="AB37"/>
  <c r="AJ37"/>
  <c r="AR37"/>
  <c r="AZ37"/>
  <c r="BH37"/>
  <c r="BP37"/>
  <c r="Q37"/>
  <c r="BM37"/>
  <c r="M37"/>
  <c r="U37"/>
  <c r="AC37"/>
  <c r="AK37"/>
  <c r="AS37"/>
  <c r="BA37"/>
  <c r="BI37"/>
  <c r="BQ37"/>
  <c r="AW37"/>
  <c r="N37"/>
  <c r="V37"/>
  <c r="AD37"/>
  <c r="AL37"/>
  <c r="AT37"/>
  <c r="BB37"/>
  <c r="BJ37"/>
  <c r="BR37"/>
  <c r="AG37"/>
  <c r="G37"/>
  <c r="O37"/>
  <c r="W37"/>
  <c r="AE37"/>
  <c r="AM37"/>
  <c r="AU37"/>
  <c r="BC37"/>
  <c r="BK37"/>
  <c r="Y37"/>
  <c r="F37"/>
  <c r="H37"/>
  <c r="P37"/>
  <c r="X37"/>
  <c r="AF37"/>
  <c r="AN37"/>
  <c r="AV37"/>
  <c r="BD37"/>
  <c r="BL37"/>
  <c r="J34"/>
  <c r="R34"/>
  <c r="Z34"/>
  <c r="AH34"/>
  <c r="AP34"/>
  <c r="AX34"/>
  <c r="BF34"/>
  <c r="BN34"/>
  <c r="F34"/>
  <c r="AO34"/>
  <c r="K34"/>
  <c r="S34"/>
  <c r="AA34"/>
  <c r="AI34"/>
  <c r="AQ34"/>
  <c r="AY34"/>
  <c r="BG34"/>
  <c r="BO34"/>
  <c r="Q34"/>
  <c r="L34"/>
  <c r="T34"/>
  <c r="AB34"/>
  <c r="AJ34"/>
  <c r="AR34"/>
  <c r="AZ34"/>
  <c r="BH34"/>
  <c r="BP34"/>
  <c r="Y34"/>
  <c r="M34"/>
  <c r="U34"/>
  <c r="AC34"/>
  <c r="AK34"/>
  <c r="AS34"/>
  <c r="BA34"/>
  <c r="BI34"/>
  <c r="BQ34"/>
  <c r="BE34"/>
  <c r="N34"/>
  <c r="V34"/>
  <c r="AD34"/>
  <c r="AL34"/>
  <c r="AT34"/>
  <c r="BB34"/>
  <c r="BJ34"/>
  <c r="BR34"/>
  <c r="I34"/>
  <c r="AG34"/>
  <c r="BM34"/>
  <c r="G34"/>
  <c r="O34"/>
  <c r="W34"/>
  <c r="AE34"/>
  <c r="AM34"/>
  <c r="AU34"/>
  <c r="BC34"/>
  <c r="BK34"/>
  <c r="AW34"/>
  <c r="H34"/>
  <c r="P34"/>
  <c r="X34"/>
  <c r="AF34"/>
  <c r="AN34"/>
  <c r="AV34"/>
  <c r="BD34"/>
  <c r="BL34"/>
  <c r="AN41" i="4"/>
  <c r="AV41"/>
  <c r="BD41"/>
  <c r="BL41"/>
  <c r="AO41"/>
  <c r="AW41"/>
  <c r="BE41"/>
  <c r="BM41"/>
  <c r="AP41"/>
  <c r="AX41"/>
  <c r="BF41"/>
  <c r="BN41"/>
  <c r="AQ41"/>
  <c r="AY41"/>
  <c r="BG41"/>
  <c r="BO41"/>
  <c r="AR41"/>
  <c r="AZ41"/>
  <c r="BH41"/>
  <c r="BP41"/>
  <c r="AT41"/>
  <c r="BB41"/>
  <c r="BJ41"/>
  <c r="BR41"/>
  <c r="AM41"/>
  <c r="AU41"/>
  <c r="BC41"/>
  <c r="BK41"/>
  <c r="BI41"/>
  <c r="BQ41"/>
  <c r="AS41"/>
  <c r="BA41"/>
  <c r="M41"/>
  <c r="O41"/>
  <c r="U41"/>
  <c r="N41"/>
  <c r="T41"/>
  <c r="AI41"/>
  <c r="L41"/>
  <c r="AA41"/>
  <c r="S41"/>
  <c r="AH41"/>
  <c r="W41"/>
  <c r="K41"/>
  <c r="Z41"/>
  <c r="AG41"/>
  <c r="R41"/>
  <c r="Y41"/>
  <c r="AF41"/>
  <c r="AL41"/>
  <c r="J41"/>
  <c r="Q41"/>
  <c r="X41"/>
  <c r="AD41"/>
  <c r="AK41"/>
  <c r="AJ41"/>
  <c r="AE41"/>
  <c r="I41"/>
  <c r="P41"/>
  <c r="V41"/>
  <c r="AC41"/>
  <c r="AB41"/>
  <c r="G41"/>
  <c r="H41"/>
  <c r="E109" i="11"/>
  <c r="A32" i="14"/>
  <c r="A2" i="12"/>
  <c r="E41"/>
  <c r="C78" s="1"/>
  <c r="E41" i="11"/>
  <c r="C78" s="1"/>
  <c r="F86" s="1"/>
  <c r="E34" i="12"/>
  <c r="B34" s="1"/>
  <c r="E36"/>
  <c r="B36" s="1"/>
  <c r="E37"/>
  <c r="B37" s="1"/>
  <c r="E35" i="11"/>
  <c r="B35" s="1"/>
  <c r="A80" i="12"/>
  <c r="A82"/>
  <c r="A84"/>
  <c r="A86"/>
  <c r="A88"/>
  <c r="A92"/>
  <c r="A96"/>
  <c r="A81"/>
  <c r="A83"/>
  <c r="A85"/>
  <c r="A87"/>
  <c r="A89"/>
  <c r="A90"/>
  <c r="A94"/>
  <c r="A98"/>
  <c r="A100"/>
  <c r="A102"/>
  <c r="A104"/>
  <c r="A106"/>
  <c r="A108"/>
  <c r="A91"/>
  <c r="A93"/>
  <c r="A95"/>
  <c r="A97"/>
  <c r="A99"/>
  <c r="A101"/>
  <c r="A103"/>
  <c r="A105"/>
  <c r="A107"/>
  <c r="E35"/>
  <c r="B35" s="1"/>
  <c r="C115"/>
  <c r="A82" i="11"/>
  <c r="A84"/>
  <c r="A106"/>
  <c r="F88"/>
  <c r="A80"/>
  <c r="A89"/>
  <c r="A105"/>
  <c r="A87"/>
  <c r="A107"/>
  <c r="A85"/>
  <c r="E36"/>
  <c r="B36" s="1"/>
  <c r="A95"/>
  <c r="A99"/>
  <c r="A86"/>
  <c r="A88"/>
  <c r="A90"/>
  <c r="A92"/>
  <c r="A94"/>
  <c r="A96"/>
  <c r="A98"/>
  <c r="A100"/>
  <c r="A102"/>
  <c r="A104"/>
  <c r="A108"/>
  <c r="A91"/>
  <c r="A103"/>
  <c r="E34"/>
  <c r="B34" s="1"/>
  <c r="E37"/>
  <c r="B37" s="1"/>
  <c r="A81"/>
  <c r="A93"/>
  <c r="A101"/>
  <c r="A83"/>
  <c r="A97"/>
  <c r="C115"/>
  <c r="F90" l="1"/>
  <c r="F107"/>
  <c r="F89"/>
  <c r="F84"/>
  <c r="F91"/>
  <c r="F95"/>
  <c r="F100"/>
  <c r="BE41" i="12"/>
  <c r="F81" i="11"/>
  <c r="F98"/>
  <c r="F85"/>
  <c r="F106"/>
  <c r="F108"/>
  <c r="F83"/>
  <c r="F80"/>
  <c r="F92"/>
  <c r="F82"/>
  <c r="F93"/>
  <c r="F87"/>
  <c r="AP41" i="12"/>
  <c r="AQ41"/>
  <c r="O41"/>
  <c r="BR41"/>
  <c r="M41"/>
  <c r="AH41"/>
  <c r="BL41"/>
  <c r="AB41"/>
  <c r="AK41"/>
  <c r="AY41"/>
  <c r="AX41"/>
  <c r="BM41"/>
  <c r="AR41"/>
  <c r="U66"/>
  <c r="Q55" i="8" s="1"/>
  <c r="AB74" i="12"/>
  <c r="X63" i="8" s="1"/>
  <c r="AI64" i="12"/>
  <c r="AE53" i="8" s="1"/>
  <c r="I41" i="12"/>
  <c r="AE41"/>
  <c r="AH70"/>
  <c r="AD59" i="8" s="1"/>
  <c r="M64" i="12"/>
  <c r="I53" i="8" s="1"/>
  <c r="AC41" i="12"/>
  <c r="BE62"/>
  <c r="BA51" i="8" s="1"/>
  <c r="O70" i="12"/>
  <c r="K59" i="8" s="1"/>
  <c r="AT41" i="12"/>
  <c r="BI41"/>
  <c r="R41"/>
  <c r="AV41"/>
  <c r="BL72"/>
  <c r="BH61" i="8" s="1"/>
  <c r="BF41" i="12"/>
  <c r="W41"/>
  <c r="U41"/>
  <c r="AI41"/>
  <c r="G41"/>
  <c r="AW41"/>
  <c r="AP68"/>
  <c r="AL57" i="8" s="1"/>
  <c r="AW72" i="12"/>
  <c r="AS61" i="8" s="1"/>
  <c r="AJ41" i="12"/>
  <c r="H41"/>
  <c r="P41"/>
  <c r="AX68"/>
  <c r="AT57" i="8" s="1"/>
  <c r="H68" i="12"/>
  <c r="D57" i="8" s="1"/>
  <c r="AS41" i="12"/>
  <c r="AZ41"/>
  <c r="BO41"/>
  <c r="BN41"/>
  <c r="AM41"/>
  <c r="BP41"/>
  <c r="AD41"/>
  <c r="N41"/>
  <c r="AY64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/>
  <c r="BI55" i="8" s="1"/>
  <c r="BR64" i="12"/>
  <c r="BN53" i="8" s="1"/>
  <c r="P74" i="12"/>
  <c r="L63" i="8" s="1"/>
  <c r="W68" i="12"/>
  <c r="S57" i="8" s="1"/>
  <c r="V41" i="12"/>
  <c r="BQ41"/>
  <c r="Z41"/>
  <c r="AO41"/>
  <c r="BD41"/>
  <c r="AL41"/>
  <c r="BB41"/>
  <c r="Y66"/>
  <c r="U55" i="8" s="1"/>
  <c r="BJ41" i="12"/>
  <c r="T41"/>
  <c r="AA41"/>
  <c r="AN41"/>
  <c r="BK41"/>
  <c r="H66"/>
  <c r="D55" i="8" s="1"/>
  <c r="BQ74" i="12"/>
  <c r="BM63" i="8" s="1"/>
  <c r="AO66" i="12"/>
  <c r="AK55" i="8" s="1"/>
  <c r="BD70" i="12"/>
  <c r="AZ59" i="8" s="1"/>
  <c r="BK64" i="12"/>
  <c r="BG53" i="8" s="1"/>
  <c r="Y41" i="12"/>
  <c r="Q41"/>
  <c r="X41"/>
  <c r="BJ70"/>
  <c r="BF59" i="8" s="1"/>
  <c r="AX70" i="12"/>
  <c r="AT59" i="8" s="1"/>
  <c r="BA41" i="12"/>
  <c r="BH41"/>
  <c r="K41"/>
  <c r="J41"/>
  <c r="AF41"/>
  <c r="AU41"/>
  <c r="L41"/>
  <c r="S41"/>
  <c r="BC41"/>
  <c r="AG41"/>
  <c r="N68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/>
  <c r="BP41"/>
  <c r="K41"/>
  <c r="BB41"/>
  <c r="X41"/>
  <c r="AE41"/>
  <c r="Z41"/>
  <c r="BL41"/>
  <c r="AL41"/>
  <c r="I41"/>
  <c r="AO41"/>
  <c r="X63"/>
  <c r="T20" i="8" s="1"/>
  <c r="S67" i="11"/>
  <c r="O24" i="8" s="1"/>
  <c r="AN41" i="11"/>
  <c r="I59"/>
  <c r="E16" i="8" s="1"/>
  <c r="L41" i="11"/>
  <c r="Y41"/>
  <c r="AI41"/>
  <c r="H41"/>
  <c r="BH41"/>
  <c r="AS41"/>
  <c r="BG41"/>
  <c r="BB55"/>
  <c r="AX12" i="8" s="1"/>
  <c r="BL63" i="11"/>
  <c r="BH20" i="8" s="1"/>
  <c r="BG59" i="11"/>
  <c r="BC16" i="8" s="1"/>
  <c r="BE41" i="11"/>
  <c r="S41"/>
  <c r="O41"/>
  <c r="BO41"/>
  <c r="Q41"/>
  <c r="J41"/>
  <c r="W41"/>
  <c r="AZ41"/>
  <c r="R41"/>
  <c r="BR41"/>
  <c r="AW41"/>
  <c r="BD41"/>
  <c r="AD41"/>
  <c r="AK41"/>
  <c r="G41"/>
  <c r="BN41"/>
  <c r="W57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/>
  <c r="AS67"/>
  <c r="AO24" i="8" s="1"/>
  <c r="AZ57" i="11"/>
  <c r="AV14" i="8" s="1"/>
  <c r="J69" i="11"/>
  <c r="F26" i="8" s="1"/>
  <c r="AL65" i="11"/>
  <c r="AH22" i="8" s="1"/>
  <c r="AM41" i="11"/>
  <c r="AV41"/>
  <c r="AG41"/>
  <c r="AQ41"/>
  <c r="N41"/>
  <c r="P69"/>
  <c r="L26" i="8" s="1"/>
  <c r="AH41" i="11"/>
  <c r="AW61"/>
  <c r="AS18" i="8" s="1"/>
  <c r="G55" i="11"/>
  <c r="C12" i="8" s="1"/>
  <c r="AC63" i="11"/>
  <c r="Y20" i="8" s="1"/>
  <c r="BC63" i="11"/>
  <c r="AY20" i="8" s="1"/>
  <c r="AR41" i="11"/>
  <c r="AY41"/>
  <c r="AV69"/>
  <c r="AR26" i="8" s="1"/>
  <c r="M41" i="11"/>
  <c r="AU41"/>
  <c r="BQ41"/>
  <c r="AP41"/>
  <c r="AV63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/>
  <c r="BM41"/>
  <c r="T41"/>
  <c r="AA41"/>
  <c r="BC41"/>
  <c r="V41"/>
  <c r="AC41"/>
  <c r="AJ41"/>
  <c r="AX41"/>
  <c r="BK41"/>
  <c r="U41"/>
  <c r="AB41"/>
  <c r="BF41"/>
  <c r="BC65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I89"/>
  <c r="Q89"/>
  <c r="Y89"/>
  <c r="AG89"/>
  <c r="AO89"/>
  <c r="AW89"/>
  <c r="BE89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AQ89"/>
  <c r="AY89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J82"/>
  <c r="BR82"/>
  <c r="N83"/>
  <c r="V83"/>
  <c r="AD83"/>
  <c r="AL83"/>
  <c r="AT83"/>
  <c r="BB83"/>
  <c r="BJ83"/>
  <c r="BR83"/>
  <c r="N84"/>
  <c r="V84"/>
  <c r="AD84"/>
  <c r="AL84"/>
  <c r="AT84"/>
  <c r="BB84"/>
  <c r="BJ84"/>
  <c r="BR84"/>
  <c r="N85"/>
  <c r="V85"/>
  <c r="AD85"/>
  <c r="AL85"/>
  <c r="AT85"/>
  <c r="BB85"/>
  <c r="BJ85"/>
  <c r="BR85"/>
  <c r="N86"/>
  <c r="V86"/>
  <c r="AD86"/>
  <c r="BK80"/>
  <c r="BK81"/>
  <c r="BK82"/>
  <c r="BK83"/>
  <c r="BK84"/>
  <c r="BK85"/>
  <c r="AU86"/>
  <c r="O87"/>
  <c r="AU87"/>
  <c r="O88"/>
  <c r="AU88"/>
  <c r="O89"/>
  <c r="AU89"/>
  <c r="BN89"/>
  <c r="J90"/>
  <c r="R90"/>
  <c r="Z90"/>
  <c r="AH90"/>
  <c r="AP90"/>
  <c r="AX90"/>
  <c r="BF90"/>
  <c r="BN90"/>
  <c r="J91"/>
  <c r="R91"/>
  <c r="Z91"/>
  <c r="AH91"/>
  <c r="AP91"/>
  <c r="AX91"/>
  <c r="BF91"/>
  <c r="BN91"/>
  <c r="J92"/>
  <c r="R92"/>
  <c r="Z92"/>
  <c r="AH92"/>
  <c r="AP92"/>
  <c r="AX92"/>
  <c r="BF92"/>
  <c r="BN92"/>
  <c r="J93"/>
  <c r="R93"/>
  <c r="Z93"/>
  <c r="AH93"/>
  <c r="AP93"/>
  <c r="AX93"/>
  <c r="BF93"/>
  <c r="BN93"/>
  <c r="J94"/>
  <c r="R94"/>
  <c r="Z94"/>
  <c r="AH94"/>
  <c r="AP94"/>
  <c r="AX94"/>
  <c r="BF94"/>
  <c r="BN94"/>
  <c r="J95"/>
  <c r="R95"/>
  <c r="Z95"/>
  <c r="AH95"/>
  <c r="AP95"/>
  <c r="AX95"/>
  <c r="BF95"/>
  <c r="BN95"/>
  <c r="G80"/>
  <c r="G81"/>
  <c r="G82"/>
  <c r="G83"/>
  <c r="G84"/>
  <c r="G85"/>
  <c r="G86"/>
  <c r="BB86"/>
  <c r="V87"/>
  <c r="BB87"/>
  <c r="V88"/>
  <c r="BB88"/>
  <c r="V89"/>
  <c r="BB89"/>
  <c r="BO89"/>
  <c r="K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O80"/>
  <c r="O81"/>
  <c r="O82"/>
  <c r="O83"/>
  <c r="O84"/>
  <c r="O85"/>
  <c r="O86"/>
  <c r="BC86"/>
  <c r="W87"/>
  <c r="BC87"/>
  <c r="W88"/>
  <c r="BC88"/>
  <c r="W89"/>
  <c r="BC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AJ93"/>
  <c r="AR93"/>
  <c r="AZ93"/>
  <c r="BH93"/>
  <c r="BP93"/>
  <c r="L94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W80"/>
  <c r="W81"/>
  <c r="W82"/>
  <c r="W83"/>
  <c r="W84"/>
  <c r="W85"/>
  <c r="W86"/>
  <c r="BJ86"/>
  <c r="AD87"/>
  <c r="BJ87"/>
  <c r="AD88"/>
  <c r="BJ88"/>
  <c r="AD89"/>
  <c r="BG89"/>
  <c r="BQ89"/>
  <c r="M90"/>
  <c r="U90"/>
  <c r="AC90"/>
  <c r="AK90"/>
  <c r="AS90"/>
  <c r="BA90"/>
  <c r="BI90"/>
  <c r="BQ90"/>
  <c r="M91"/>
  <c r="U91"/>
  <c r="AC91"/>
  <c r="AK91"/>
  <c r="AS91"/>
  <c r="BA91"/>
  <c r="BI91"/>
  <c r="BQ91"/>
  <c r="M92"/>
  <c r="U92"/>
  <c r="AC92"/>
  <c r="AK92"/>
  <c r="AS92"/>
  <c r="BA92"/>
  <c r="BI92"/>
  <c r="BQ92"/>
  <c r="M93"/>
  <c r="U93"/>
  <c r="AC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AE80"/>
  <c r="AE81"/>
  <c r="AE82"/>
  <c r="AE83"/>
  <c r="AE84"/>
  <c r="AE85"/>
  <c r="AE86"/>
  <c r="BK86"/>
  <c r="AE87"/>
  <c r="BK87"/>
  <c r="AE88"/>
  <c r="BK88"/>
  <c r="AE89"/>
  <c r="BJ89"/>
  <c r="BR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AM80"/>
  <c r="AM81"/>
  <c r="AM82"/>
  <c r="AM83"/>
  <c r="AM84"/>
  <c r="AM85"/>
  <c r="AL86"/>
  <c r="BR86"/>
  <c r="AL87"/>
  <c r="BR87"/>
  <c r="AL88"/>
  <c r="BR88"/>
  <c r="AL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AU80"/>
  <c r="AU81"/>
  <c r="AU82"/>
  <c r="AU83"/>
  <c r="AU84"/>
  <c r="AU85"/>
  <c r="AM86"/>
  <c r="G87"/>
  <c r="AM87"/>
  <c r="G88"/>
  <c r="AM88"/>
  <c r="G89"/>
  <c r="AM89"/>
  <c r="BL89"/>
  <c r="H90"/>
  <c r="P90"/>
  <c r="X90"/>
  <c r="AF90"/>
  <c r="AN90"/>
  <c r="AV90"/>
  <c r="BD90"/>
  <c r="BL90"/>
  <c r="H91"/>
  <c r="P91"/>
  <c r="X91"/>
  <c r="AF91"/>
  <c r="AN91"/>
  <c r="AV91"/>
  <c r="BD91"/>
  <c r="BL91"/>
  <c r="H92"/>
  <c r="P92"/>
  <c r="X92"/>
  <c r="AF92"/>
  <c r="AN92"/>
  <c r="AV92"/>
  <c r="BD92"/>
  <c r="BL92"/>
  <c r="H93"/>
  <c r="P93"/>
  <c r="X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C82"/>
  <c r="AT88"/>
  <c r="AO90"/>
  <c r="AO91"/>
  <c r="AO92"/>
  <c r="AO93"/>
  <c r="AO94"/>
  <c r="AO95"/>
  <c r="N96"/>
  <c r="AD96"/>
  <c r="AT96"/>
  <c r="BJ96"/>
  <c r="N97"/>
  <c r="AD97"/>
  <c r="AT97"/>
  <c r="BH97"/>
  <c r="BR97"/>
  <c r="Q98"/>
  <c r="AB98"/>
  <c r="AL98"/>
  <c r="AW98"/>
  <c r="BF98"/>
  <c r="BN98"/>
  <c r="J99"/>
  <c r="R99"/>
  <c r="Z99"/>
  <c r="AH99"/>
  <c r="AP99"/>
  <c r="AX99"/>
  <c r="BF99"/>
  <c r="BN99"/>
  <c r="J100"/>
  <c r="R100"/>
  <c r="Z100"/>
  <c r="AH100"/>
  <c r="AP100"/>
  <c r="AX100"/>
  <c r="BF100"/>
  <c r="BN100"/>
  <c r="J101"/>
  <c r="R101"/>
  <c r="Z101"/>
  <c r="AH101"/>
  <c r="AP101"/>
  <c r="AX101"/>
  <c r="BF101"/>
  <c r="BC83"/>
  <c r="N89"/>
  <c r="AW90"/>
  <c r="AW91"/>
  <c r="AW92"/>
  <c r="AW93"/>
  <c r="AW94"/>
  <c r="AW95"/>
  <c r="Q96"/>
  <c r="AG96"/>
  <c r="AW96"/>
  <c r="BM96"/>
  <c r="Q97"/>
  <c r="AG97"/>
  <c r="AW97"/>
  <c r="BI97"/>
  <c r="H98"/>
  <c r="R98"/>
  <c r="AC98"/>
  <c r="AN98"/>
  <c r="AX98"/>
  <c r="BG98"/>
  <c r="BO98"/>
  <c r="K99"/>
  <c r="S99"/>
  <c r="AA99"/>
  <c r="AI99"/>
  <c r="AQ99"/>
  <c r="AY99"/>
  <c r="BG99"/>
  <c r="BO99"/>
  <c r="K100"/>
  <c r="S100"/>
  <c r="AA100"/>
  <c r="AI100"/>
  <c r="AQ100"/>
  <c r="AY100"/>
  <c r="BG100"/>
  <c r="BO100"/>
  <c r="K101"/>
  <c r="S101"/>
  <c r="AA101"/>
  <c r="AI101"/>
  <c r="AQ101"/>
  <c r="AY101"/>
  <c r="BG101"/>
  <c r="BO101"/>
  <c r="K102"/>
  <c r="S102"/>
  <c r="AA102"/>
  <c r="AI102"/>
  <c r="AQ102"/>
  <c r="AY102"/>
  <c r="BG102"/>
  <c r="BO102"/>
  <c r="K103"/>
  <c r="S103"/>
  <c r="AA103"/>
  <c r="AI103"/>
  <c r="AQ103"/>
  <c r="BC84"/>
  <c r="AT89"/>
  <c r="BE90"/>
  <c r="BE91"/>
  <c r="BE92"/>
  <c r="BE93"/>
  <c r="BE94"/>
  <c r="BE95"/>
  <c r="R96"/>
  <c r="AH96"/>
  <c r="AX96"/>
  <c r="BN96"/>
  <c r="R97"/>
  <c r="AH97"/>
  <c r="AX97"/>
  <c r="BJ97"/>
  <c r="I98"/>
  <c r="T98"/>
  <c r="AD98"/>
  <c r="AO98"/>
  <c r="AZ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C85"/>
  <c r="BM89"/>
  <c r="BM90"/>
  <c r="BM91"/>
  <c r="BM92"/>
  <c r="BM93"/>
  <c r="BM94"/>
  <c r="BM95"/>
  <c r="U96"/>
  <c r="AK96"/>
  <c r="BA96"/>
  <c r="BQ96"/>
  <c r="U97"/>
  <c r="AK97"/>
  <c r="BA97"/>
  <c r="BL97"/>
  <c r="J98"/>
  <c r="U98"/>
  <c r="AF98"/>
  <c r="AP98"/>
  <c r="BA98"/>
  <c r="BI98"/>
  <c r="BQ98"/>
  <c r="M99"/>
  <c r="U99"/>
  <c r="AC99"/>
  <c r="AK99"/>
  <c r="AS99"/>
  <c r="BA99"/>
  <c r="BI99"/>
  <c r="BQ99"/>
  <c r="M100"/>
  <c r="U100"/>
  <c r="AC100"/>
  <c r="AK100"/>
  <c r="AS100"/>
  <c r="BA100"/>
  <c r="BI100"/>
  <c r="BQ100"/>
  <c r="M101"/>
  <c r="U101"/>
  <c r="AC101"/>
  <c r="AK101"/>
  <c r="AS101"/>
  <c r="BA101"/>
  <c r="AT86"/>
  <c r="I90"/>
  <c r="I91"/>
  <c r="I92"/>
  <c r="I93"/>
  <c r="I94"/>
  <c r="I95"/>
  <c r="BQ95"/>
  <c r="V96"/>
  <c r="AL96"/>
  <c r="BB96"/>
  <c r="BR96"/>
  <c r="V97"/>
  <c r="AL97"/>
  <c r="BB97"/>
  <c r="BM97"/>
  <c r="L98"/>
  <c r="V98"/>
  <c r="AG98"/>
  <c r="AR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AD101"/>
  <c r="AL101"/>
  <c r="AT101"/>
  <c r="BB101"/>
  <c r="BJ101"/>
  <c r="BR101"/>
  <c r="N102"/>
  <c r="V102"/>
  <c r="AD102"/>
  <c r="AL102"/>
  <c r="AT102"/>
  <c r="BB102"/>
  <c r="BJ102"/>
  <c r="BR102"/>
  <c r="N103"/>
  <c r="V103"/>
  <c r="AD103"/>
  <c r="N87"/>
  <c r="Q90"/>
  <c r="Q91"/>
  <c r="Q92"/>
  <c r="Q93"/>
  <c r="Q94"/>
  <c r="Q95"/>
  <c r="I96"/>
  <c r="Y96"/>
  <c r="AO96"/>
  <c r="BE96"/>
  <c r="I97"/>
  <c r="Y97"/>
  <c r="AO97"/>
  <c r="BD97"/>
  <c r="BN97"/>
  <c r="M98"/>
  <c r="X98"/>
  <c r="AH98"/>
  <c r="AS98"/>
  <c r="BC98"/>
  <c r="BK98"/>
  <c r="G99"/>
  <c r="O99"/>
  <c r="W99"/>
  <c r="AE99"/>
  <c r="AM99"/>
  <c r="AU99"/>
  <c r="BC99"/>
  <c r="BK99"/>
  <c r="G100"/>
  <c r="O100"/>
  <c r="W100"/>
  <c r="AE100"/>
  <c r="AM100"/>
  <c r="AU100"/>
  <c r="BC100"/>
  <c r="BK100"/>
  <c r="G101"/>
  <c r="O101"/>
  <c r="W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BC80"/>
  <c r="AT87"/>
  <c r="Y90"/>
  <c r="Y91"/>
  <c r="Y92"/>
  <c r="Y93"/>
  <c r="Y94"/>
  <c r="Y95"/>
  <c r="J96"/>
  <c r="Z96"/>
  <c r="AP96"/>
  <c r="BF96"/>
  <c r="J97"/>
  <c r="Z97"/>
  <c r="AP97"/>
  <c r="BE97"/>
  <c r="BP97"/>
  <c r="N98"/>
  <c r="Y98"/>
  <c r="AJ98"/>
  <c r="AT98"/>
  <c r="BD98"/>
  <c r="BL98"/>
  <c r="H99"/>
  <c r="P99"/>
  <c r="X99"/>
  <c r="AF99"/>
  <c r="AN99"/>
  <c r="AV99"/>
  <c r="BD99"/>
  <c r="BL99"/>
  <c r="H100"/>
  <c r="P100"/>
  <c r="X100"/>
  <c r="AF100"/>
  <c r="AN100"/>
  <c r="AV100"/>
  <c r="BD100"/>
  <c r="BL100"/>
  <c r="H101"/>
  <c r="P101"/>
  <c r="X101"/>
  <c r="AF101"/>
  <c r="AN101"/>
  <c r="AV101"/>
  <c r="BD10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AG91"/>
  <c r="BI96"/>
  <c r="AK98"/>
  <c r="AO99"/>
  <c r="AO100"/>
  <c r="AO101"/>
  <c r="J102"/>
  <c r="AG102"/>
  <c r="BA102"/>
  <c r="J103"/>
  <c r="AG103"/>
  <c r="AT103"/>
  <c r="BE103"/>
  <c r="BO103"/>
  <c r="N104"/>
  <c r="Y104"/>
  <c r="AI104"/>
  <c r="AT104"/>
  <c r="BE104"/>
  <c r="BO104"/>
  <c r="N105"/>
  <c r="Y105"/>
  <c r="AI105"/>
  <c r="AT105"/>
  <c r="BE105"/>
  <c r="BO105"/>
  <c r="N106"/>
  <c r="Y106"/>
  <c r="AI106"/>
  <c r="AT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AG92"/>
  <c r="M97"/>
  <c r="AV98"/>
  <c r="AW99"/>
  <c r="AW100"/>
  <c r="AW101"/>
  <c r="M102"/>
  <c r="AH102"/>
  <c r="BE102"/>
  <c r="M103"/>
  <c r="AH103"/>
  <c r="AU103"/>
  <c r="BF103"/>
  <c r="BQ103"/>
  <c r="O104"/>
  <c r="Z104"/>
  <c r="AK104"/>
  <c r="AU104"/>
  <c r="BF104"/>
  <c r="BQ104"/>
  <c r="O105"/>
  <c r="Z105"/>
  <c r="AK105"/>
  <c r="AU105"/>
  <c r="BF105"/>
  <c r="BQ105"/>
  <c r="O106"/>
  <c r="Z106"/>
  <c r="AK106"/>
  <c r="AU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G93"/>
  <c r="AC97"/>
  <c r="BE98"/>
  <c r="BE99"/>
  <c r="BE100"/>
  <c r="BE101"/>
  <c r="Q102"/>
  <c r="AK102"/>
  <c r="BF102"/>
  <c r="Q103"/>
  <c r="AK103"/>
  <c r="AW103"/>
  <c r="BG103"/>
  <c r="BR103"/>
  <c r="Q104"/>
  <c r="AA104"/>
  <c r="AL104"/>
  <c r="AW104"/>
  <c r="BG104"/>
  <c r="BR104"/>
  <c r="Q105"/>
  <c r="AA105"/>
  <c r="AL105"/>
  <c r="AW105"/>
  <c r="BG105"/>
  <c r="BR105"/>
  <c r="Q106"/>
  <c r="AA106"/>
  <c r="AL106"/>
  <c r="AW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AG94"/>
  <c r="AS97"/>
  <c r="BM98"/>
  <c r="BM99"/>
  <c r="BM100"/>
  <c r="BI101"/>
  <c r="R102"/>
  <c r="AO102"/>
  <c r="BI102"/>
  <c r="R103"/>
  <c r="AL103"/>
  <c r="AX103"/>
  <c r="BI103"/>
  <c r="G104"/>
  <c r="R104"/>
  <c r="AC104"/>
  <c r="AM104"/>
  <c r="AX104"/>
  <c r="BI104"/>
  <c r="G105"/>
  <c r="R105"/>
  <c r="AC105"/>
  <c r="AM105"/>
  <c r="AX105"/>
  <c r="BI105"/>
  <c r="G106"/>
  <c r="R106"/>
  <c r="AC106"/>
  <c r="AM106"/>
  <c r="AX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AG95"/>
  <c r="BF97"/>
  <c r="I99"/>
  <c r="I100"/>
  <c r="I101"/>
  <c r="BM101"/>
  <c r="U102"/>
  <c r="AP102"/>
  <c r="BM102"/>
  <c r="U103"/>
  <c r="AM103"/>
  <c r="AY103"/>
  <c r="BJ103"/>
  <c r="I104"/>
  <c r="S104"/>
  <c r="AD104"/>
  <c r="AO104"/>
  <c r="AY104"/>
  <c r="BJ104"/>
  <c r="I105"/>
  <c r="S105"/>
  <c r="AD105"/>
  <c r="AO105"/>
  <c r="AY105"/>
  <c r="BJ105"/>
  <c r="I106"/>
  <c r="S106"/>
  <c r="AD106"/>
  <c r="AO106"/>
  <c r="AY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N88"/>
  <c r="AC96"/>
  <c r="P98"/>
  <c r="Y99"/>
  <c r="Y100"/>
  <c r="Y101"/>
  <c r="BQ101"/>
  <c r="Z102"/>
  <c r="AW102"/>
  <c r="BQ102"/>
  <c r="Z103"/>
  <c r="AP103"/>
  <c r="BB103"/>
  <c r="BM103"/>
  <c r="K104"/>
  <c r="V104"/>
  <c r="AG104"/>
  <c r="AQ104"/>
  <c r="BB104"/>
  <c r="BM104"/>
  <c r="K105"/>
  <c r="V105"/>
  <c r="AG105"/>
  <c r="AQ105"/>
  <c r="BB105"/>
  <c r="BM105"/>
  <c r="K106"/>
  <c r="V106"/>
  <c r="AG106"/>
  <c r="AQ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AG90"/>
  <c r="AS96"/>
  <c r="Z98"/>
  <c r="AG99"/>
  <c r="AG100"/>
  <c r="AG101"/>
  <c r="I102"/>
  <c r="AC102"/>
  <c r="AX102"/>
  <c r="I103"/>
  <c r="AC103"/>
  <c r="AS103"/>
  <c r="BC103"/>
  <c r="BN103"/>
  <c r="M104"/>
  <c r="W104"/>
  <c r="AH104"/>
  <c r="AS104"/>
  <c r="BC104"/>
  <c r="BN104"/>
  <c r="M105"/>
  <c r="W105"/>
  <c r="AH105"/>
  <c r="AS105"/>
  <c r="BC105"/>
  <c r="BN105"/>
  <c r="M106"/>
  <c r="W106"/>
  <c r="AH106"/>
  <c r="AS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Q99"/>
  <c r="AO103"/>
  <c r="BK104"/>
  <c r="U106"/>
  <c r="AC107"/>
  <c r="AC108"/>
  <c r="Q100"/>
  <c r="BA103"/>
  <c r="J105"/>
  <c r="AE106"/>
  <c r="AK107"/>
  <c r="AK108"/>
  <c r="Q101"/>
  <c r="BK103"/>
  <c r="U105"/>
  <c r="AP106"/>
  <c r="AS107"/>
  <c r="AS108"/>
  <c r="BN101"/>
  <c r="J104"/>
  <c r="AE105"/>
  <c r="BA106"/>
  <c r="BA107"/>
  <c r="BA108"/>
  <c r="Y102"/>
  <c r="U104"/>
  <c r="AP105"/>
  <c r="BI106"/>
  <c r="BI107"/>
  <c r="BI108"/>
  <c r="M96"/>
  <c r="BN102"/>
  <c r="AP104"/>
  <c r="BK105"/>
  <c r="M107"/>
  <c r="M108"/>
  <c r="BQ97"/>
  <c r="Y103"/>
  <c r="BA104"/>
  <c r="J106"/>
  <c r="U107"/>
  <c r="U108"/>
  <c r="BA105"/>
  <c r="BQ106"/>
  <c r="BQ107"/>
  <c r="BQ108"/>
  <c r="AS102"/>
  <c r="AE104"/>
  <c r="BC81"/>
  <c r="G80" i="12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BC82"/>
  <c r="BK82"/>
  <c r="G83"/>
  <c r="O83"/>
  <c r="W83"/>
  <c r="AE83"/>
  <c r="AM83"/>
  <c r="AU83"/>
  <c r="BC83"/>
  <c r="BK83"/>
  <c r="G84"/>
  <c r="O84"/>
  <c r="W84"/>
  <c r="AE84"/>
  <c r="AM84"/>
  <c r="AU84"/>
  <c r="BC84"/>
  <c r="BK84"/>
  <c r="G85"/>
  <c r="O85"/>
  <c r="W85"/>
  <c r="AE85"/>
  <c r="AM85"/>
  <c r="AU85"/>
  <c r="BC85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H80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N80"/>
  <c r="N81"/>
  <c r="N82"/>
  <c r="N83"/>
  <c r="N84"/>
  <c r="N85"/>
  <c r="N86"/>
  <c r="V80"/>
  <c r="V81"/>
  <c r="V82"/>
  <c r="V83"/>
  <c r="V84"/>
  <c r="V85"/>
  <c r="V86"/>
  <c r="V87"/>
  <c r="V88"/>
  <c r="K89"/>
  <c r="V89"/>
  <c r="AF89"/>
  <c r="AQ89"/>
  <c r="BB89"/>
  <c r="BL89"/>
  <c r="J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AD80"/>
  <c r="AD81"/>
  <c r="AD82"/>
  <c r="AD83"/>
  <c r="AD84"/>
  <c r="AD85"/>
  <c r="AD86"/>
  <c r="AT80"/>
  <c r="AT81"/>
  <c r="AT82"/>
  <c r="AT83"/>
  <c r="AT84"/>
  <c r="AT85"/>
  <c r="AT86"/>
  <c r="AT87"/>
  <c r="AT88"/>
  <c r="O89"/>
  <c r="Y89"/>
  <c r="AJ89"/>
  <c r="AU89"/>
  <c r="BE89"/>
  <c r="BP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B80"/>
  <c r="BB81"/>
  <c r="BB82"/>
  <c r="BB83"/>
  <c r="BB84"/>
  <c r="BB85"/>
  <c r="BB86"/>
  <c r="BB87"/>
  <c r="BB88"/>
  <c r="P89"/>
  <c r="AA89"/>
  <c r="AL89"/>
  <c r="AV89"/>
  <c r="BG89"/>
  <c r="BR89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AL80"/>
  <c r="BR82"/>
  <c r="BJ85"/>
  <c r="BJ87"/>
  <c r="L89"/>
  <c r="AD89"/>
  <c r="AT89"/>
  <c r="BK89"/>
  <c r="P90"/>
  <c r="AB90"/>
  <c r="AO90"/>
  <c r="BA90"/>
  <c r="BN90"/>
  <c r="P91"/>
  <c r="BJ80"/>
  <c r="AL83"/>
  <c r="BR85"/>
  <c r="BR87"/>
  <c r="N89"/>
  <c r="AE89"/>
  <c r="AW89"/>
  <c r="BM89"/>
  <c r="Q90"/>
  <c r="AC90"/>
  <c r="AP90"/>
  <c r="BD90"/>
  <c r="BP90"/>
  <c r="Q91"/>
  <c r="AC91"/>
  <c r="AP91"/>
  <c r="BD91"/>
  <c r="BP91"/>
  <c r="Q92"/>
  <c r="AC92"/>
  <c r="AP92"/>
  <c r="BD92"/>
  <c r="BP92"/>
  <c r="Q93"/>
  <c r="AC93"/>
  <c r="AP93"/>
  <c r="BD93"/>
  <c r="BP93"/>
  <c r="Q94"/>
  <c r="AC94"/>
  <c r="AP94"/>
  <c r="BD94"/>
  <c r="BN94"/>
  <c r="M95"/>
  <c r="X95"/>
  <c r="AH95"/>
  <c r="AS95"/>
  <c r="BD95"/>
  <c r="BN95"/>
  <c r="M96"/>
  <c r="X96"/>
  <c r="AH96"/>
  <c r="AS96"/>
  <c r="BD96"/>
  <c r="BN96"/>
  <c r="M97"/>
  <c r="X97"/>
  <c r="AH97"/>
  <c r="BR80"/>
  <c r="BJ83"/>
  <c r="AL86"/>
  <c r="N88"/>
  <c r="Q89"/>
  <c r="AG89"/>
  <c r="AY89"/>
  <c r="BO89"/>
  <c r="R90"/>
  <c r="AF90"/>
  <c r="AR90"/>
  <c r="BE90"/>
  <c r="BQ90"/>
  <c r="R91"/>
  <c r="AF91"/>
  <c r="AR91"/>
  <c r="BE91"/>
  <c r="BQ91"/>
  <c r="R92"/>
  <c r="AF92"/>
  <c r="AR92"/>
  <c r="BE92"/>
  <c r="BQ92"/>
  <c r="R93"/>
  <c r="AF93"/>
  <c r="AR93"/>
  <c r="BE93"/>
  <c r="BQ93"/>
  <c r="R94"/>
  <c r="AF94"/>
  <c r="AR94"/>
  <c r="BE94"/>
  <c r="BP94"/>
  <c r="N95"/>
  <c r="Y95"/>
  <c r="AJ95"/>
  <c r="AT95"/>
  <c r="BE95"/>
  <c r="BP95"/>
  <c r="N96"/>
  <c r="Y96"/>
  <c r="AJ96"/>
  <c r="AT96"/>
  <c r="BE96"/>
  <c r="BP96"/>
  <c r="N97"/>
  <c r="Y97"/>
  <c r="AJ97"/>
  <c r="AT97"/>
  <c r="BE97"/>
  <c r="BP97"/>
  <c r="N98"/>
  <c r="Y98"/>
  <c r="AJ98"/>
  <c r="AT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G101"/>
  <c r="AO101"/>
  <c r="AW101"/>
  <c r="BE101"/>
  <c r="BM101"/>
  <c r="I102"/>
  <c r="Q102"/>
  <c r="Y102"/>
  <c r="AG102"/>
  <c r="AO102"/>
  <c r="BJ81"/>
  <c r="AL84"/>
  <c r="BR86"/>
  <c r="AL88"/>
  <c r="T89"/>
  <c r="AM89"/>
  <c r="BC89"/>
  <c r="H90"/>
  <c r="U90"/>
  <c r="AH90"/>
  <c r="AV90"/>
  <c r="BH90"/>
  <c r="I91"/>
  <c r="U91"/>
  <c r="BR81"/>
  <c r="BJ84"/>
  <c r="N87"/>
  <c r="BJ88"/>
  <c r="W89"/>
  <c r="AN89"/>
  <c r="BD89"/>
  <c r="I90"/>
  <c r="X90"/>
  <c r="AJ90"/>
  <c r="AW90"/>
  <c r="BI90"/>
  <c r="J91"/>
  <c r="X91"/>
  <c r="AJ91"/>
  <c r="AW91"/>
  <c r="BI91"/>
  <c r="J92"/>
  <c r="X92"/>
  <c r="AJ92"/>
  <c r="AW92"/>
  <c r="BI92"/>
  <c r="J93"/>
  <c r="X93"/>
  <c r="AJ93"/>
  <c r="AW93"/>
  <c r="BI93"/>
  <c r="J94"/>
  <c r="X94"/>
  <c r="AJ94"/>
  <c r="AW94"/>
  <c r="BI94"/>
  <c r="H95"/>
  <c r="R95"/>
  <c r="AC95"/>
  <c r="AN95"/>
  <c r="AX95"/>
  <c r="BI95"/>
  <c r="H96"/>
  <c r="R96"/>
  <c r="AC96"/>
  <c r="AN96"/>
  <c r="AX96"/>
  <c r="BI96"/>
  <c r="H97"/>
  <c r="R97"/>
  <c r="AC97"/>
  <c r="AN97"/>
  <c r="AX97"/>
  <c r="BI97"/>
  <c r="H98"/>
  <c r="R98"/>
  <c r="AC98"/>
  <c r="AN98"/>
  <c r="AX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D87"/>
  <c r="AI89"/>
  <c r="L90"/>
  <c r="AX90"/>
  <c r="T91"/>
  <c r="AO91"/>
  <c r="BL91"/>
  <c r="T92"/>
  <c r="AN92"/>
  <c r="BH92"/>
  <c r="P93"/>
  <c r="AK93"/>
  <c r="BF93"/>
  <c r="M94"/>
  <c r="AH94"/>
  <c r="BA94"/>
  <c r="I95"/>
  <c r="Z95"/>
  <c r="AP95"/>
  <c r="BH95"/>
  <c r="L96"/>
  <c r="AD96"/>
  <c r="AV96"/>
  <c r="BL96"/>
  <c r="Q97"/>
  <c r="AG97"/>
  <c r="AW97"/>
  <c r="BL97"/>
  <c r="M98"/>
  <c r="AL81"/>
  <c r="AL87"/>
  <c r="AO89"/>
  <c r="T90"/>
  <c r="AZ90"/>
  <c r="Y91"/>
  <c r="AS91"/>
  <c r="BM91"/>
  <c r="U92"/>
  <c r="AO92"/>
  <c r="BL92"/>
  <c r="T93"/>
  <c r="AN93"/>
  <c r="BH93"/>
  <c r="P94"/>
  <c r="AK94"/>
  <c r="BF94"/>
  <c r="J95"/>
  <c r="AB95"/>
  <c r="AR95"/>
  <c r="BJ95"/>
  <c r="P96"/>
  <c r="AF96"/>
  <c r="AW96"/>
  <c r="BM96"/>
  <c r="T97"/>
  <c r="AK97"/>
  <c r="AZ97"/>
  <c r="BM97"/>
  <c r="P98"/>
  <c r="AD98"/>
  <c r="AR98"/>
  <c r="BF98"/>
  <c r="BQ98"/>
  <c r="O99"/>
  <c r="Z99"/>
  <c r="AK99"/>
  <c r="AU99"/>
  <c r="BF99"/>
  <c r="BQ99"/>
  <c r="O100"/>
  <c r="Z100"/>
  <c r="AK100"/>
  <c r="AU100"/>
  <c r="BF100"/>
  <c r="BQ100"/>
  <c r="O101"/>
  <c r="Z101"/>
  <c r="AK101"/>
  <c r="AU101"/>
  <c r="BF101"/>
  <c r="BQ101"/>
  <c r="O102"/>
  <c r="Z102"/>
  <c r="AK102"/>
  <c r="AT102"/>
  <c r="BB102"/>
  <c r="BJ102"/>
  <c r="BR102"/>
  <c r="N103"/>
  <c r="V103"/>
  <c r="AD103"/>
  <c r="AL103"/>
  <c r="AT103"/>
  <c r="BB103"/>
  <c r="BJ103"/>
  <c r="AL82"/>
  <c r="AD88"/>
  <c r="AR89"/>
  <c r="Y90"/>
  <c r="BF90"/>
  <c r="Z91"/>
  <c r="AV91"/>
  <c r="BN91"/>
  <c r="Y92"/>
  <c r="AS92"/>
  <c r="BM92"/>
  <c r="U93"/>
  <c r="AO93"/>
  <c r="BL93"/>
  <c r="T94"/>
  <c r="AN94"/>
  <c r="BH94"/>
  <c r="L95"/>
  <c r="AD95"/>
  <c r="AV95"/>
  <c r="BL95"/>
  <c r="Q96"/>
  <c r="AG96"/>
  <c r="AZ96"/>
  <c r="BQ96"/>
  <c r="U97"/>
  <c r="AL97"/>
  <c r="BA97"/>
  <c r="BN97"/>
  <c r="Q98"/>
  <c r="AF98"/>
  <c r="AS98"/>
  <c r="BG98"/>
  <c r="BR98"/>
  <c r="P99"/>
  <c r="AA99"/>
  <c r="AL99"/>
  <c r="AV99"/>
  <c r="BG99"/>
  <c r="BR99"/>
  <c r="P100"/>
  <c r="AA100"/>
  <c r="AL100"/>
  <c r="AV100"/>
  <c r="BG100"/>
  <c r="BR100"/>
  <c r="P101"/>
  <c r="AA101"/>
  <c r="AL101"/>
  <c r="AV101"/>
  <c r="BG101"/>
  <c r="BR101"/>
  <c r="P102"/>
  <c r="AA102"/>
  <c r="AL102"/>
  <c r="AU102"/>
  <c r="BC102"/>
  <c r="BK102"/>
  <c r="G103"/>
  <c r="O103"/>
  <c r="W103"/>
  <c r="AE103"/>
  <c r="AM103"/>
  <c r="AU103"/>
  <c r="BC103"/>
  <c r="BK103"/>
  <c r="BJ82"/>
  <c r="BR88"/>
  <c r="AZ89"/>
  <c r="Z90"/>
  <c r="BL90"/>
  <c r="AB91"/>
  <c r="AX91"/>
  <c r="H92"/>
  <c r="Z92"/>
  <c r="AV92"/>
  <c r="BN92"/>
  <c r="Y93"/>
  <c r="AS93"/>
  <c r="BM93"/>
  <c r="U94"/>
  <c r="AO94"/>
  <c r="BJ94"/>
  <c r="P95"/>
  <c r="AF95"/>
  <c r="AW95"/>
  <c r="BM95"/>
  <c r="T96"/>
  <c r="AK96"/>
  <c r="BA96"/>
  <c r="BR96"/>
  <c r="V97"/>
  <c r="AO97"/>
  <c r="BB97"/>
  <c r="BQ97"/>
  <c r="T98"/>
  <c r="AG98"/>
  <c r="AV98"/>
  <c r="BI98"/>
  <c r="G99"/>
  <c r="R99"/>
  <c r="AC99"/>
  <c r="AM99"/>
  <c r="AX99"/>
  <c r="BI99"/>
  <c r="G100"/>
  <c r="R100"/>
  <c r="AC100"/>
  <c r="AM100"/>
  <c r="AX100"/>
  <c r="BI100"/>
  <c r="G101"/>
  <c r="R101"/>
  <c r="AC101"/>
  <c r="AM101"/>
  <c r="AX101"/>
  <c r="BI101"/>
  <c r="G102"/>
  <c r="R102"/>
  <c r="AC102"/>
  <c r="AM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R84"/>
  <c r="S89"/>
  <c r="BJ89"/>
  <c r="AK90"/>
  <c r="H91"/>
  <c r="AH91"/>
  <c r="BA91"/>
  <c r="L92"/>
  <c r="AG92"/>
  <c r="AZ92"/>
  <c r="I93"/>
  <c r="AB93"/>
  <c r="AX93"/>
  <c r="H94"/>
  <c r="Z94"/>
  <c r="AV94"/>
  <c r="BM94"/>
  <c r="T95"/>
  <c r="AK95"/>
  <c r="BA95"/>
  <c r="BR95"/>
  <c r="V96"/>
  <c r="AO96"/>
  <c r="BF96"/>
  <c r="J97"/>
  <c r="AB97"/>
  <c r="AR97"/>
  <c r="BF97"/>
  <c r="I98"/>
  <c r="V98"/>
  <c r="AK98"/>
  <c r="AZ98"/>
  <c r="BK98"/>
  <c r="J99"/>
  <c r="U99"/>
  <c r="AE99"/>
  <c r="AP99"/>
  <c r="BA99"/>
  <c r="BK99"/>
  <c r="J100"/>
  <c r="U100"/>
  <c r="AE100"/>
  <c r="AP100"/>
  <c r="BA100"/>
  <c r="BK100"/>
  <c r="J101"/>
  <c r="U101"/>
  <c r="AE101"/>
  <c r="AP101"/>
  <c r="BA101"/>
  <c r="BK101"/>
  <c r="J102"/>
  <c r="U102"/>
  <c r="AE102"/>
  <c r="AP102"/>
  <c r="AX102"/>
  <c r="BF102"/>
  <c r="BN102"/>
  <c r="J103"/>
  <c r="R103"/>
  <c r="Z103"/>
  <c r="AH103"/>
  <c r="AP103"/>
  <c r="AX103"/>
  <c r="BF103"/>
  <c r="BN103"/>
  <c r="AL85"/>
  <c r="X89"/>
  <c r="G90"/>
  <c r="AN90"/>
  <c r="L91"/>
  <c r="AK91"/>
  <c r="BF91"/>
  <c r="M92"/>
  <c r="AH92"/>
  <c r="BA92"/>
  <c r="L93"/>
  <c r="AG93"/>
  <c r="AZ93"/>
  <c r="I94"/>
  <c r="AB94"/>
  <c r="AX94"/>
  <c r="BQ94"/>
  <c r="U95"/>
  <c r="AL95"/>
  <c r="BB95"/>
  <c r="I96"/>
  <c r="Z96"/>
  <c r="AP96"/>
  <c r="BH96"/>
  <c r="L97"/>
  <c r="AD97"/>
  <c r="AS97"/>
  <c r="BH97"/>
  <c r="J98"/>
  <c r="X98"/>
  <c r="AL98"/>
  <c r="BA98"/>
  <c r="BL98"/>
  <c r="K99"/>
  <c r="V99"/>
  <c r="AF99"/>
  <c r="AQ99"/>
  <c r="BB99"/>
  <c r="BL99"/>
  <c r="K100"/>
  <c r="V100"/>
  <c r="AF100"/>
  <c r="AQ100"/>
  <c r="BB100"/>
  <c r="BL100"/>
  <c r="K101"/>
  <c r="V101"/>
  <c r="AF101"/>
  <c r="AQ101"/>
  <c r="BB101"/>
  <c r="BL101"/>
  <c r="K102"/>
  <c r="V102"/>
  <c r="AF102"/>
  <c r="AQ102"/>
  <c r="AY102"/>
  <c r="BG102"/>
  <c r="BO102"/>
  <c r="K103"/>
  <c r="S103"/>
  <c r="AA103"/>
  <c r="AI103"/>
  <c r="AQ103"/>
  <c r="AY103"/>
  <c r="BG103"/>
  <c r="BO103"/>
  <c r="BJ86"/>
  <c r="AB89"/>
  <c r="K90"/>
  <c r="AS90"/>
  <c r="M91"/>
  <c r="AN91"/>
  <c r="BH91"/>
  <c r="P92"/>
  <c r="AK92"/>
  <c r="BF92"/>
  <c r="M93"/>
  <c r="AH93"/>
  <c r="BA93"/>
  <c r="L94"/>
  <c r="AG94"/>
  <c r="AZ94"/>
  <c r="BR94"/>
  <c r="V95"/>
  <c r="AO95"/>
  <c r="BF95"/>
  <c r="J96"/>
  <c r="AB96"/>
  <c r="AR96"/>
  <c r="BJ96"/>
  <c r="P97"/>
  <c r="AF97"/>
  <c r="AV97"/>
  <c r="BJ97"/>
  <c r="L98"/>
  <c r="Z98"/>
  <c r="AO98"/>
  <c r="BB98"/>
  <c r="BN98"/>
  <c r="M99"/>
  <c r="W99"/>
  <c r="AH99"/>
  <c r="AS99"/>
  <c r="BC99"/>
  <c r="BN99"/>
  <c r="M100"/>
  <c r="W100"/>
  <c r="AH100"/>
  <c r="AS100"/>
  <c r="BC100"/>
  <c r="BN100"/>
  <c r="M101"/>
  <c r="W101"/>
  <c r="AH101"/>
  <c r="AS101"/>
  <c r="BC101"/>
  <c r="BN101"/>
  <c r="M102"/>
  <c r="W102"/>
  <c r="AH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I92"/>
  <c r="AS94"/>
  <c r="BB96"/>
  <c r="AH98"/>
  <c r="S99"/>
  <c r="BJ99"/>
  <c r="AN100"/>
  <c r="S101"/>
  <c r="BJ101"/>
  <c r="AN102"/>
  <c r="I103"/>
  <c r="AO103"/>
  <c r="BR103"/>
  <c r="Q104"/>
  <c r="AA104"/>
  <c r="AL104"/>
  <c r="AW104"/>
  <c r="BG104"/>
  <c r="BR104"/>
  <c r="Q105"/>
  <c r="AA105"/>
  <c r="AL105"/>
  <c r="AW105"/>
  <c r="BG105"/>
  <c r="BR105"/>
  <c r="Q106"/>
  <c r="AA106"/>
  <c r="AK106"/>
  <c r="AT106"/>
  <c r="BC106"/>
  <c r="BM106"/>
  <c r="J107"/>
  <c r="S107"/>
  <c r="AB107"/>
  <c r="AK107"/>
  <c r="AT107"/>
  <c r="BC107"/>
  <c r="BM107"/>
  <c r="J108"/>
  <c r="S108"/>
  <c r="AB108"/>
  <c r="AK108"/>
  <c r="AT108"/>
  <c r="BC108"/>
  <c r="BM108"/>
  <c r="BR83"/>
  <c r="AB92"/>
  <c r="BL94"/>
  <c r="I97"/>
  <c r="AP98"/>
  <c r="X99"/>
  <c r="BO99"/>
  <c r="AT100"/>
  <c r="X101"/>
  <c r="BO101"/>
  <c r="AS102"/>
  <c r="M103"/>
  <c r="AS103"/>
  <c r="G104"/>
  <c r="R104"/>
  <c r="AC104"/>
  <c r="AM104"/>
  <c r="AX104"/>
  <c r="BI104"/>
  <c r="G105"/>
  <c r="R105"/>
  <c r="AC105"/>
  <c r="AM105"/>
  <c r="AX105"/>
  <c r="BI105"/>
  <c r="G106"/>
  <c r="R106"/>
  <c r="AC106"/>
  <c r="AL106"/>
  <c r="AU106"/>
  <c r="BE106"/>
  <c r="BN106"/>
  <c r="K107"/>
  <c r="T107"/>
  <c r="AC107"/>
  <c r="AL107"/>
  <c r="AU107"/>
  <c r="BE107"/>
  <c r="BN107"/>
  <c r="K108"/>
  <c r="T108"/>
  <c r="AC108"/>
  <c r="AL108"/>
  <c r="AU108"/>
  <c r="BE108"/>
  <c r="BN108"/>
  <c r="I89"/>
  <c r="AX92"/>
  <c r="Q95"/>
  <c r="Z97"/>
  <c r="AW98"/>
  <c r="AD99"/>
  <c r="H100"/>
  <c r="AY100"/>
  <c r="AD101"/>
  <c r="H102"/>
  <c r="AW102"/>
  <c r="Q103"/>
  <c r="AW103"/>
  <c r="I104"/>
  <c r="S104"/>
  <c r="AD104"/>
  <c r="AO104"/>
  <c r="AY104"/>
  <c r="BJ104"/>
  <c r="I105"/>
  <c r="S105"/>
  <c r="AD105"/>
  <c r="AO105"/>
  <c r="AY105"/>
  <c r="BJ105"/>
  <c r="I106"/>
  <c r="S106"/>
  <c r="AD106"/>
  <c r="AM106"/>
  <c r="AW106"/>
  <c r="BF106"/>
  <c r="BO106"/>
  <c r="L107"/>
  <c r="U107"/>
  <c r="AD107"/>
  <c r="AM107"/>
  <c r="AW107"/>
  <c r="BF107"/>
  <c r="BO107"/>
  <c r="L108"/>
  <c r="U108"/>
  <c r="AD108"/>
  <c r="AM108"/>
  <c r="AW108"/>
  <c r="BF108"/>
  <c r="BO108"/>
  <c r="BH89"/>
  <c r="H93"/>
  <c r="AG95"/>
  <c r="AP97"/>
  <c r="BD98"/>
  <c r="AI99"/>
  <c r="N100"/>
  <c r="BD100"/>
  <c r="AI101"/>
  <c r="N102"/>
  <c r="BA102"/>
  <c r="U103"/>
  <c r="BA103"/>
  <c r="J104"/>
  <c r="U104"/>
  <c r="AE104"/>
  <c r="AP104"/>
  <c r="BA104"/>
  <c r="BK104"/>
  <c r="J105"/>
  <c r="U105"/>
  <c r="AE105"/>
  <c r="AP105"/>
  <c r="BA105"/>
  <c r="BK105"/>
  <c r="J106"/>
  <c r="U106"/>
  <c r="AE106"/>
  <c r="AO106"/>
  <c r="AX106"/>
  <c r="BG106"/>
  <c r="BP106"/>
  <c r="M107"/>
  <c r="V107"/>
  <c r="AE107"/>
  <c r="AO107"/>
  <c r="AX107"/>
  <c r="BG107"/>
  <c r="BP107"/>
  <c r="M108"/>
  <c r="V108"/>
  <c r="AE108"/>
  <c r="AO108"/>
  <c r="AX108"/>
  <c r="BG108"/>
  <c r="BP108"/>
  <c r="AG90"/>
  <c r="Z93"/>
  <c r="AZ95"/>
  <c r="BD97"/>
  <c r="BJ98"/>
  <c r="AN99"/>
  <c r="S100"/>
  <c r="BJ100"/>
  <c r="AN101"/>
  <c r="S102"/>
  <c r="BE102"/>
  <c r="Y103"/>
  <c r="BE103"/>
  <c r="K104"/>
  <c r="V104"/>
  <c r="AG104"/>
  <c r="AQ104"/>
  <c r="BB104"/>
  <c r="BM104"/>
  <c r="K105"/>
  <c r="V105"/>
  <c r="AG105"/>
  <c r="AQ105"/>
  <c r="BB105"/>
  <c r="BM105"/>
  <c r="K106"/>
  <c r="V106"/>
  <c r="AG106"/>
  <c r="AP106"/>
  <c r="AY106"/>
  <c r="BH106"/>
  <c r="BQ106"/>
  <c r="N107"/>
  <c r="W107"/>
  <c r="AG107"/>
  <c r="AP107"/>
  <c r="AY107"/>
  <c r="BH107"/>
  <c r="BQ107"/>
  <c r="N108"/>
  <c r="W108"/>
  <c r="AG108"/>
  <c r="AP108"/>
  <c r="AY108"/>
  <c r="BH108"/>
  <c r="BQ108"/>
  <c r="BM90"/>
  <c r="AV93"/>
  <c r="BQ95"/>
  <c r="BR97"/>
  <c r="BO98"/>
  <c r="AT99"/>
  <c r="X100"/>
  <c r="BO100"/>
  <c r="AT101"/>
  <c r="X102"/>
  <c r="BI102"/>
  <c r="AC103"/>
  <c r="BI103"/>
  <c r="M104"/>
  <c r="W104"/>
  <c r="AH104"/>
  <c r="AS104"/>
  <c r="BC104"/>
  <c r="BN104"/>
  <c r="M105"/>
  <c r="W105"/>
  <c r="AH105"/>
  <c r="AS105"/>
  <c r="BC105"/>
  <c r="BN105"/>
  <c r="M106"/>
  <c r="W106"/>
  <c r="AH106"/>
  <c r="AQ106"/>
  <c r="AZ106"/>
  <c r="BI106"/>
  <c r="BR106"/>
  <c r="O107"/>
  <c r="Y107"/>
  <c r="AH107"/>
  <c r="AQ107"/>
  <c r="AZ107"/>
  <c r="BI107"/>
  <c r="BR107"/>
  <c r="O108"/>
  <c r="Y108"/>
  <c r="AH108"/>
  <c r="AQ108"/>
  <c r="AZ108"/>
  <c r="BI108"/>
  <c r="BR108"/>
  <c r="AG91"/>
  <c r="BN93"/>
  <c r="U96"/>
  <c r="U98"/>
  <c r="H99"/>
  <c r="AY99"/>
  <c r="AD100"/>
  <c r="H101"/>
  <c r="AY101"/>
  <c r="AD102"/>
  <c r="BM102"/>
  <c r="AG103"/>
  <c r="BM103"/>
  <c r="N104"/>
  <c r="Y104"/>
  <c r="AI104"/>
  <c r="AT104"/>
  <c r="BE104"/>
  <c r="BO104"/>
  <c r="N105"/>
  <c r="Y105"/>
  <c r="AI105"/>
  <c r="AT105"/>
  <c r="BE105"/>
  <c r="BO105"/>
  <c r="N106"/>
  <c r="Y106"/>
  <c r="AI106"/>
  <c r="AR106"/>
  <c r="BA106"/>
  <c r="BJ106"/>
  <c r="G107"/>
  <c r="Q107"/>
  <c r="Z107"/>
  <c r="AI107"/>
  <c r="AR107"/>
  <c r="BA107"/>
  <c r="BJ107"/>
  <c r="G108"/>
  <c r="Q108"/>
  <c r="Z108"/>
  <c r="AI108"/>
  <c r="AR108"/>
  <c r="BA108"/>
  <c r="BJ108"/>
  <c r="AZ91"/>
  <c r="Y94"/>
  <c r="AL96"/>
  <c r="AB98"/>
  <c r="N99"/>
  <c r="BD99"/>
  <c r="AI100"/>
  <c r="N101"/>
  <c r="BD101"/>
  <c r="AI102"/>
  <c r="BQ102"/>
  <c r="AK103"/>
  <c r="BQ103"/>
  <c r="O104"/>
  <c r="Z104"/>
  <c r="AK104"/>
  <c r="AU104"/>
  <c r="BF104"/>
  <c r="BQ104"/>
  <c r="O105"/>
  <c r="Z105"/>
  <c r="AK105"/>
  <c r="AU105"/>
  <c r="BF105"/>
  <c r="BQ105"/>
  <c r="O106"/>
  <c r="Z106"/>
  <c r="AJ106"/>
  <c r="AS106"/>
  <c r="BB106"/>
  <c r="BK106"/>
  <c r="I107"/>
  <c r="R107"/>
  <c r="AA107"/>
  <c r="AJ107"/>
  <c r="AS107"/>
  <c r="BB107"/>
  <c r="BK107"/>
  <c r="I108"/>
  <c r="R108"/>
  <c r="AA108"/>
  <c r="AJ108"/>
  <c r="AS108"/>
  <c r="BB108"/>
  <c r="BK108"/>
  <c r="F84"/>
  <c r="F103" i="11"/>
  <c r="F94"/>
  <c r="F99"/>
  <c r="F102"/>
  <c r="F96"/>
  <c r="F105"/>
  <c r="F101"/>
  <c r="F104"/>
  <c r="F97"/>
  <c r="F106" i="12"/>
  <c r="F96"/>
  <c r="F87"/>
  <c r="F102"/>
  <c r="F95"/>
  <c r="F98"/>
  <c r="F90"/>
  <c r="F89"/>
  <c r="F86"/>
  <c r="F105"/>
  <c r="F103"/>
  <c r="F104"/>
  <c r="F88"/>
  <c r="F83"/>
  <c r="F92"/>
  <c r="F97"/>
  <c r="F93"/>
  <c r="F85"/>
  <c r="F82"/>
  <c r="F101"/>
  <c r="F99"/>
  <c r="F80"/>
  <c r="F81"/>
  <c r="F107"/>
  <c r="F94"/>
  <c r="F91"/>
  <c r="F100"/>
  <c r="F108"/>
  <c r="F62"/>
  <c r="B51" i="8" s="1"/>
  <c r="F41" i="11"/>
  <c r="F56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l="1"/>
  <c r="AC34"/>
  <c r="W34"/>
  <c r="AI34"/>
  <c r="AS34"/>
  <c r="L34"/>
  <c r="T34"/>
  <c r="AB34"/>
  <c r="AJ34"/>
  <c r="AR34"/>
  <c r="AZ34"/>
  <c r="BH34"/>
  <c r="BP34"/>
  <c r="U34"/>
  <c r="BI34"/>
  <c r="AE34"/>
  <c r="N34"/>
  <c r="V34"/>
  <c r="AD34"/>
  <c r="AL34"/>
  <c r="AT34"/>
  <c r="BB34"/>
  <c r="BJ34"/>
  <c r="BR34"/>
  <c r="O34"/>
  <c r="AU34"/>
  <c r="BC34"/>
  <c r="G34"/>
  <c r="AM34"/>
  <c r="BK34"/>
  <c r="H34"/>
  <c r="P34"/>
  <c r="X34"/>
  <c r="AF34"/>
  <c r="AN34"/>
  <c r="AV34"/>
  <c r="BD34"/>
  <c r="BL34"/>
  <c r="Z34"/>
  <c r="AH34"/>
  <c r="AX34"/>
  <c r="BN34"/>
  <c r="S34"/>
  <c r="AQ34"/>
  <c r="BG34"/>
  <c r="BA34"/>
  <c r="I34"/>
  <c r="Q34"/>
  <c r="Y34"/>
  <c r="AG34"/>
  <c r="AO34"/>
  <c r="AW34"/>
  <c r="BE34"/>
  <c r="BM34"/>
  <c r="R34"/>
  <c r="AP34"/>
  <c r="BF34"/>
  <c r="F34"/>
  <c r="K34"/>
  <c r="AA34"/>
  <c r="AY34"/>
  <c r="BO34"/>
  <c r="M34"/>
  <c r="AK34"/>
  <c r="BQ34"/>
  <c r="AE114" i="11"/>
  <c r="AL115"/>
  <c r="U114"/>
  <c r="I115"/>
  <c r="L115"/>
  <c r="AH115"/>
  <c r="AB115"/>
  <c r="T115"/>
  <c r="AB114"/>
  <c r="W115"/>
  <c r="J115"/>
  <c r="T114"/>
  <c r="AI115"/>
  <c r="AA114"/>
  <c r="O114"/>
  <c r="AC115"/>
  <c r="P114"/>
  <c r="G114"/>
  <c r="AD115"/>
  <c r="AH114"/>
  <c r="Z114"/>
  <c r="U115"/>
  <c r="Q114"/>
  <c r="AE115"/>
  <c r="AL114"/>
  <c r="AF115"/>
  <c r="W114"/>
  <c r="N114"/>
  <c r="H115"/>
  <c r="X115"/>
  <c r="X114"/>
  <c r="AK114"/>
  <c r="M115"/>
  <c r="M114"/>
  <c r="V115"/>
  <c r="Y114"/>
  <c r="AD114"/>
  <c r="AC114"/>
  <c r="O115"/>
  <c r="AJ115"/>
  <c r="S115"/>
  <c r="K115"/>
  <c r="J114"/>
  <c r="AI114"/>
  <c r="G115"/>
  <c r="R114"/>
  <c r="AJ114"/>
  <c r="AG114"/>
  <c r="I114"/>
  <c r="AK115"/>
  <c r="Q115"/>
  <c r="H114"/>
  <c r="P115"/>
  <c r="V114"/>
  <c r="S114"/>
  <c r="AG115"/>
  <c r="AA115"/>
  <c r="AF114"/>
  <c r="L114"/>
  <c r="K114"/>
  <c r="R115"/>
  <c r="N115"/>
  <c r="Y115"/>
  <c r="Z115"/>
  <c r="M115" i="12"/>
  <c r="M116"/>
  <c r="G114"/>
  <c r="AC115"/>
  <c r="AC116"/>
  <c r="AC114"/>
  <c r="AE114"/>
  <c r="AK114"/>
  <c r="P115"/>
  <c r="P116"/>
  <c r="K115"/>
  <c r="K116"/>
  <c r="U114"/>
  <c r="G115"/>
  <c r="G116"/>
  <c r="I114"/>
  <c r="O114"/>
  <c r="AI114"/>
  <c r="H114"/>
  <c r="AJ115"/>
  <c r="AJ116"/>
  <c r="AF115"/>
  <c r="AF116"/>
  <c r="Z115"/>
  <c r="Z116"/>
  <c r="AL115"/>
  <c r="AL116"/>
  <c r="U115"/>
  <c r="U116"/>
  <c r="T116"/>
  <c r="T115"/>
  <c r="J114"/>
  <c r="Y114"/>
  <c r="AJ114"/>
  <c r="AD114"/>
  <c r="R114"/>
  <c r="AF114"/>
  <c r="AL114"/>
  <c r="S115"/>
  <c r="S116"/>
  <c r="N114"/>
  <c r="Q114"/>
  <c r="Q115"/>
  <c r="Q116"/>
  <c r="V114"/>
  <c r="AD115"/>
  <c r="AD116"/>
  <c r="K114"/>
  <c r="L114"/>
  <c r="AG114"/>
  <c r="N115"/>
  <c r="N116"/>
  <c r="AB116"/>
  <c r="AB115"/>
  <c r="V115"/>
  <c r="V116"/>
  <c r="Y115"/>
  <c r="Y116"/>
  <c r="R115"/>
  <c r="R116"/>
  <c r="Z114"/>
  <c r="AH115"/>
  <c r="AH116"/>
  <c r="M114"/>
  <c r="AI115"/>
  <c r="AI116"/>
  <c r="AG115"/>
  <c r="AG116"/>
  <c r="AA115"/>
  <c r="AA116"/>
  <c r="O115"/>
  <c r="O116"/>
  <c r="I115"/>
  <c r="I116"/>
  <c r="T114"/>
  <c r="W115"/>
  <c r="W116"/>
  <c r="AB114"/>
  <c r="AE115"/>
  <c r="AE116"/>
  <c r="P114"/>
  <c r="AA114"/>
  <c r="H115"/>
  <c r="H116"/>
  <c r="L115"/>
  <c r="L116"/>
  <c r="W114"/>
  <c r="AK115"/>
  <c r="AK116"/>
  <c r="J115"/>
  <c r="J116"/>
  <c r="S114"/>
  <c r="AH114"/>
  <c r="X115"/>
  <c r="X116"/>
  <c r="X114"/>
  <c r="F116"/>
  <c r="F115"/>
  <c r="F114"/>
  <c r="F115" i="11"/>
  <c r="F114"/>
  <c r="AE117" i="12" l="1"/>
  <c r="I117"/>
  <c r="J117"/>
  <c r="V117"/>
  <c r="AI117"/>
  <c r="Y117"/>
  <c r="G117"/>
  <c r="AD117"/>
  <c r="P117"/>
  <c r="L117"/>
  <c r="N117"/>
  <c r="Z116" i="11"/>
  <c r="AG116"/>
  <c r="AJ116"/>
  <c r="AE116"/>
  <c r="AC116"/>
  <c r="T116"/>
  <c r="I116"/>
  <c r="O117" i="12"/>
  <c r="Y116" i="11"/>
  <c r="Q116"/>
  <c r="O116"/>
  <c r="V116"/>
  <c r="AD116"/>
  <c r="J116"/>
  <c r="AB116"/>
  <c r="N116"/>
  <c r="AK116"/>
  <c r="K116"/>
  <c r="X116"/>
  <c r="AF116"/>
  <c r="U116"/>
  <c r="W116"/>
  <c r="AH116"/>
  <c r="AL116"/>
  <c r="AK117" i="12"/>
  <c r="H117"/>
  <c r="R116" i="11"/>
  <c r="AA116"/>
  <c r="P116"/>
  <c r="G116"/>
  <c r="S116"/>
  <c r="M116"/>
  <c r="H116"/>
  <c r="AI116"/>
  <c r="L116"/>
  <c r="W117" i="12"/>
  <c r="U117"/>
  <c r="AA117"/>
  <c r="R117"/>
  <c r="AL117"/>
  <c r="AJ117"/>
  <c r="AG117"/>
  <c r="AC117"/>
  <c r="AF117"/>
  <c r="X117"/>
  <c r="AB117"/>
  <c r="S117"/>
  <c r="T117"/>
  <c r="K117"/>
  <c r="F117"/>
  <c r="Q117"/>
  <c r="M117"/>
  <c r="AH117"/>
  <c r="Z117"/>
  <c r="F116" i="11"/>
  <c r="E37" i="4"/>
  <c r="B37" s="1"/>
  <c r="E34"/>
  <c r="B34" s="1"/>
  <c r="E35"/>
  <c r="B35" s="1"/>
  <c r="E36"/>
  <c r="B36" s="1"/>
  <c r="E122" i="11" l="1" a="1"/>
  <c r="E122" s="1"/>
  <c r="E122" i="12" a="1"/>
  <c r="E122" s="1"/>
  <c r="A17" i="4"/>
  <c r="B17"/>
  <c r="C17"/>
  <c r="D17"/>
  <c r="A18"/>
  <c r="B18"/>
  <c r="C18"/>
  <c r="D18"/>
  <c r="A19"/>
  <c r="B19"/>
  <c r="C19"/>
  <c r="D19"/>
  <c r="A20"/>
  <c r="B20"/>
  <c r="C20"/>
  <c r="D20"/>
  <c r="A21"/>
  <c r="B21"/>
  <c r="C21"/>
  <c r="D21"/>
  <c r="A22"/>
  <c r="B22"/>
  <c r="C22"/>
  <c r="D22"/>
  <c r="A23"/>
  <c r="B23"/>
  <c r="C23"/>
  <c r="D23"/>
  <c r="A24"/>
  <c r="B24"/>
  <c r="C24"/>
  <c r="D24"/>
  <c r="A25"/>
  <c r="B25"/>
  <c r="C25"/>
  <c r="D25"/>
  <c r="A26"/>
  <c r="B26"/>
  <c r="C26"/>
  <c r="D26"/>
  <c r="A27"/>
  <c r="B27"/>
  <c r="C27"/>
  <c r="D27"/>
  <c r="A28"/>
  <c r="B28"/>
  <c r="C28"/>
  <c r="D28"/>
  <c r="A29"/>
  <c r="B29"/>
  <c r="C29"/>
  <c r="D29"/>
  <c r="A30"/>
  <c r="B30"/>
  <c r="C30"/>
  <c r="D30"/>
  <c r="A31"/>
  <c r="B31"/>
  <c r="C31"/>
  <c r="D31"/>
  <c r="A32"/>
  <c r="B32"/>
  <c r="C32"/>
  <c r="D32"/>
  <c r="O125" i="11" l="1"/>
  <c r="AT133"/>
  <c r="BI127"/>
  <c r="BE124"/>
  <c r="AP134"/>
  <c r="U124"/>
  <c r="AR133"/>
  <c r="AP128"/>
  <c r="AL129"/>
  <c r="AB134"/>
  <c r="BP124"/>
  <c r="AZ131"/>
  <c r="AO135"/>
  <c r="Q133"/>
  <c r="AR123"/>
  <c r="I125"/>
  <c r="AN123"/>
  <c r="N126"/>
  <c r="BN127"/>
  <c r="AL135"/>
  <c r="M122"/>
  <c r="AL126"/>
  <c r="P122"/>
  <c r="E125"/>
  <c r="AS123"/>
  <c r="V129"/>
  <c r="BQ127"/>
  <c r="K123"/>
  <c r="AJ127"/>
  <c r="N123"/>
  <c r="X130"/>
  <c r="AT123"/>
  <c r="AY130"/>
  <c r="Y129"/>
  <c r="I124"/>
  <c r="AH128"/>
  <c r="L124"/>
  <c r="AN127"/>
  <c r="AV129"/>
  <c r="AG125"/>
  <c r="X132"/>
  <c r="G132"/>
  <c r="AR129"/>
  <c r="W126"/>
  <c r="AH127"/>
  <c r="N133"/>
  <c r="AC134"/>
  <c r="AQ130"/>
  <c r="X131"/>
  <c r="V123"/>
  <c r="AL130"/>
  <c r="Y133"/>
  <c r="BR129"/>
  <c r="O122"/>
  <c r="BE127"/>
  <c r="AH132"/>
  <c r="BO127"/>
  <c r="BR127"/>
  <c r="S122"/>
  <c r="X125"/>
  <c r="BH130"/>
  <c r="AD127"/>
  <c r="BI134"/>
  <c r="BQ126"/>
  <c r="AB131"/>
  <c r="F127"/>
  <c r="AI131"/>
  <c r="AL128"/>
  <c r="AO132"/>
  <c r="BA124"/>
  <c r="AL122"/>
  <c r="BQ123"/>
  <c r="I126"/>
  <c r="AR122"/>
  <c r="I127"/>
  <c r="I131"/>
  <c r="AF131"/>
  <c r="AJ123"/>
  <c r="BO124"/>
  <c r="AX122"/>
  <c r="AV132"/>
  <c r="U133"/>
  <c r="BO132"/>
  <c r="E123"/>
  <c r="AH124"/>
  <c r="BM125"/>
  <c r="AP126"/>
  <c r="AQ134"/>
  <c r="BL129"/>
  <c r="AH129"/>
  <c r="BG133"/>
  <c r="T130"/>
  <c r="BB125"/>
  <c r="AD128"/>
  <c r="N132"/>
  <c r="AW134"/>
  <c r="BL135"/>
  <c r="S128"/>
  <c r="K134"/>
  <c r="S130"/>
  <c r="AT130"/>
  <c r="R135"/>
  <c r="BE125"/>
  <c r="AX135"/>
  <c r="BP132"/>
  <c r="AZ124"/>
  <c r="O129"/>
  <c r="AU122"/>
  <c r="BQ122"/>
  <c r="AB127"/>
  <c r="F123"/>
  <c r="BD128"/>
  <c r="BD133"/>
  <c r="S125"/>
  <c r="AG126"/>
  <c r="BK125"/>
  <c r="V130"/>
  <c r="BN125"/>
  <c r="Q134"/>
  <c r="AQ123"/>
  <c r="AZ125"/>
  <c r="BN126"/>
  <c r="BI126"/>
  <c r="T131"/>
  <c r="BL126"/>
  <c r="AA130"/>
  <c r="AO124"/>
  <c r="AX126"/>
  <c r="BL127"/>
  <c r="BG127"/>
  <c r="R132"/>
  <c r="BJ127"/>
  <c r="AX134"/>
  <c r="AP129"/>
  <c r="AJ128"/>
  <c r="AX131"/>
  <c r="T129"/>
  <c r="V132"/>
  <c r="BR133"/>
  <c r="AY129"/>
  <c r="H132"/>
  <c r="J130"/>
  <c r="T132"/>
  <c r="BB123"/>
  <c r="BP125"/>
  <c r="BR125"/>
  <c r="BG123"/>
  <c r="N127"/>
  <c r="AL134"/>
  <c r="W125"/>
  <c r="Y131"/>
  <c r="BH132"/>
  <c r="BF124"/>
  <c r="AE128"/>
  <c r="AI129"/>
  <c r="E127"/>
  <c r="O127"/>
  <c r="AB123"/>
  <c r="BG124"/>
  <c r="AP122"/>
  <c r="AW131"/>
  <c r="BN124"/>
  <c r="U125"/>
  <c r="R133"/>
  <c r="V126"/>
  <c r="BA127"/>
  <c r="G124"/>
  <c r="AZ126"/>
  <c r="AE122"/>
  <c r="BL134"/>
  <c r="AQ133"/>
  <c r="T127"/>
  <c r="BL122"/>
  <c r="AI128"/>
  <c r="BA129"/>
  <c r="AC123"/>
  <c r="AA133"/>
  <c r="AO134"/>
  <c r="R128"/>
  <c r="BJ123"/>
  <c r="AX133"/>
  <c r="AM125"/>
  <c r="BD125"/>
  <c r="F131"/>
  <c r="BR128"/>
  <c r="BK134"/>
  <c r="BC124"/>
  <c r="AG129"/>
  <c r="BG131"/>
  <c r="F126"/>
  <c r="BJ125"/>
  <c r="AM127"/>
  <c r="BP129"/>
  <c r="AR127"/>
  <c r="M126"/>
  <c r="K127"/>
  <c r="AR134"/>
  <c r="AY127"/>
  <c r="Q124"/>
  <c r="T124"/>
  <c r="AD129"/>
  <c r="BM128"/>
  <c r="AS129"/>
  <c r="AA134"/>
  <c r="L131"/>
  <c r="BD126"/>
  <c r="P130"/>
  <c r="AI123"/>
  <c r="AV123"/>
  <c r="BF134"/>
  <c r="AJ122"/>
  <c r="BA123"/>
  <c r="K125"/>
  <c r="I135"/>
  <c r="AC126"/>
  <c r="AT131"/>
  <c r="Y135"/>
  <c r="AJ126"/>
  <c r="AY124"/>
  <c r="BQ128"/>
  <c r="AL131"/>
  <c r="AA127"/>
  <c r="AV135"/>
  <c r="AN124"/>
  <c r="AZ122"/>
  <c r="AW125"/>
  <c r="AR125"/>
  <c r="AP135"/>
  <c r="AV127"/>
  <c r="BR135"/>
  <c r="BQ124"/>
  <c r="BM133"/>
  <c r="BJ130"/>
  <c r="BN129"/>
  <c r="AY122"/>
  <c r="AI133"/>
  <c r="AK127"/>
  <c r="AJ134"/>
  <c r="L135"/>
  <c r="G122"/>
  <c r="AN135"/>
  <c r="W130"/>
  <c r="BC126"/>
  <c r="AE125"/>
  <c r="S129"/>
  <c r="BD122"/>
  <c r="H124"/>
  <c r="AY128"/>
  <c r="BH123"/>
  <c r="AK135"/>
  <c r="AA135"/>
  <c r="R122"/>
  <c r="AX125"/>
  <c r="S133"/>
  <c r="AC122"/>
  <c r="BB126"/>
  <c r="N122"/>
  <c r="U135"/>
  <c r="AM128"/>
  <c r="AV126"/>
  <c r="AN128"/>
  <c r="AA123"/>
  <c r="AZ127"/>
  <c r="BP127"/>
  <c r="BJ131"/>
  <c r="AT129"/>
  <c r="AT127"/>
  <c r="AZ133"/>
  <c r="Y124"/>
  <c r="AO123"/>
  <c r="R129"/>
  <c r="S134"/>
  <c r="AD133"/>
  <c r="AN126"/>
  <c r="E132"/>
  <c r="AQ132"/>
  <c r="BF130"/>
  <c r="M131"/>
  <c r="G127"/>
  <c r="BF131"/>
  <c r="AQ127"/>
  <c r="S123"/>
  <c r="BI133"/>
  <c r="P126"/>
  <c r="AJ131"/>
  <c r="I128"/>
  <c r="AV131"/>
  <c r="Z124"/>
  <c r="AH126"/>
  <c r="BL125"/>
  <c r="P134"/>
  <c r="BO126"/>
  <c r="U123"/>
  <c r="Z131"/>
  <c r="BI128"/>
  <c r="AC130"/>
  <c r="S127"/>
  <c r="AR131"/>
  <c r="AE126"/>
  <c r="AG122"/>
  <c r="AS135"/>
  <c r="I123"/>
  <c r="S135"/>
  <c r="BB122"/>
  <c r="S124"/>
  <c r="AR128"/>
  <c r="BN122"/>
  <c r="T125"/>
  <c r="J123"/>
  <c r="AW133"/>
  <c r="AZ123"/>
  <c r="Q125"/>
  <c r="E124"/>
  <c r="BB128"/>
  <c r="BG122"/>
  <c r="AZ132"/>
  <c r="BC134"/>
  <c r="AX124"/>
  <c r="J132"/>
  <c r="AU129"/>
  <c r="U126"/>
  <c r="BM134"/>
  <c r="X124"/>
  <c r="BD132"/>
  <c r="E129"/>
  <c r="AN133"/>
  <c r="BF126"/>
  <c r="X128"/>
  <c r="AP133"/>
  <c r="S131"/>
  <c r="AD123"/>
  <c r="Y134"/>
  <c r="AM135"/>
  <c r="AJ125"/>
  <c r="Q128"/>
  <c r="AC127"/>
  <c r="BR134"/>
  <c r="G131"/>
  <c r="R125"/>
  <c r="AU134"/>
  <c r="L126"/>
  <c r="BI135"/>
  <c r="AV125"/>
  <c r="M127"/>
  <c r="AT135"/>
  <c r="AX130"/>
  <c r="BI132"/>
  <c r="K133"/>
  <c r="U122"/>
  <c r="AT126"/>
  <c r="X122"/>
  <c r="K132"/>
  <c r="AA126"/>
  <c r="AB133"/>
  <c r="AQ126"/>
  <c r="BC123"/>
  <c r="BK133"/>
  <c r="AF135"/>
  <c r="AW122"/>
  <c r="BE132"/>
  <c r="Z134"/>
  <c r="L122"/>
  <c r="BJ126"/>
  <c r="AN122"/>
  <c r="K126"/>
  <c r="AO127"/>
  <c r="BD130"/>
  <c r="AC128"/>
  <c r="BM130"/>
  <c r="BC132"/>
  <c r="AF134"/>
  <c r="AH122"/>
  <c r="R127"/>
  <c r="AY123"/>
  <c r="J128"/>
  <c r="F125"/>
  <c r="AC124"/>
  <c r="AK134"/>
  <c r="Q130"/>
  <c r="AB132"/>
  <c r="AU127"/>
  <c r="AR135"/>
  <c r="BQ131"/>
  <c r="T128"/>
  <c r="AB126"/>
  <c r="Y122"/>
  <c r="AG132"/>
  <c r="BP133"/>
  <c r="AQ129"/>
  <c r="AQ125"/>
  <c r="AY135"/>
  <c r="BL128"/>
  <c r="AG131"/>
  <c r="F122"/>
  <c r="AK123"/>
  <c r="M124"/>
  <c r="BE131"/>
  <c r="AE124"/>
  <c r="AM123"/>
  <c r="AU133"/>
  <c r="P135"/>
  <c r="BF127"/>
  <c r="BI124"/>
  <c r="BQ134"/>
  <c r="O135"/>
  <c r="BI122"/>
  <c r="BB124"/>
  <c r="J131"/>
  <c r="AL125"/>
  <c r="AS132"/>
  <c r="F128"/>
  <c r="I129"/>
  <c r="AF132"/>
  <c r="BO133"/>
  <c r="Y128"/>
  <c r="W132"/>
  <c r="BH134"/>
  <c r="U130"/>
  <c r="W134"/>
  <c r="G126"/>
  <c r="BP131"/>
  <c r="BK135"/>
  <c r="AN125"/>
  <c r="M132"/>
  <c r="N135"/>
  <c r="BK130"/>
  <c r="G129"/>
  <c r="M123"/>
  <c r="G123"/>
  <c r="R124"/>
  <c r="Q129"/>
  <c r="V128"/>
  <c r="K135"/>
  <c r="AT122"/>
  <c r="K124"/>
  <c r="BM126"/>
  <c r="P125"/>
  <c r="AV130"/>
  <c r="BI125"/>
  <c r="R123"/>
  <c r="V124"/>
  <c r="Y127"/>
  <c r="BM135"/>
  <c r="P123"/>
  <c r="Z132"/>
  <c r="BG134"/>
  <c r="N125"/>
  <c r="AA124"/>
  <c r="BK127"/>
  <c r="AU128"/>
  <c r="BO128"/>
  <c r="W131"/>
  <c r="BJ128"/>
  <c r="AG133"/>
  <c r="V133"/>
  <c r="BE134"/>
  <c r="R130"/>
  <c r="BC130"/>
  <c r="J124"/>
  <c r="AO125"/>
  <c r="AG127"/>
  <c r="BJ124"/>
  <c r="BA131"/>
  <c r="BI130"/>
  <c r="BA132"/>
  <c r="N128"/>
  <c r="BO129"/>
  <c r="AN132"/>
  <c r="BD134"/>
  <c r="U131"/>
  <c r="BF122"/>
  <c r="AF130"/>
  <c r="AI134"/>
  <c r="O130"/>
  <c r="J126"/>
  <c r="AX127"/>
  <c r="BJ129"/>
  <c r="BN131"/>
  <c r="BD129"/>
  <c r="AH125"/>
  <c r="U132"/>
  <c r="AE132"/>
  <c r="H134"/>
  <c r="F124"/>
  <c r="AZ135"/>
  <c r="AW135"/>
  <c r="BG128"/>
  <c r="AB125"/>
  <c r="BE133"/>
  <c r="P133"/>
  <c r="T123"/>
  <c r="AA122"/>
  <c r="K130"/>
  <c r="G128"/>
  <c r="L133"/>
  <c r="AS125"/>
  <c r="BE122"/>
  <c r="BM132"/>
  <c r="AH134"/>
  <c r="AX128"/>
  <c r="BN128"/>
  <c r="BH135"/>
  <c r="AB130"/>
  <c r="Z128"/>
  <c r="BF133"/>
  <c r="Q126"/>
  <c r="BM124"/>
  <c r="Z130"/>
  <c r="AO128"/>
  <c r="Z127"/>
  <c r="G125"/>
  <c r="AF129"/>
  <c r="J125"/>
  <c r="BE130"/>
  <c r="AP125"/>
  <c r="I130"/>
  <c r="AR130"/>
  <c r="E126"/>
  <c r="AD130"/>
  <c r="H126"/>
  <c r="G135"/>
  <c r="AT124"/>
  <c r="AC131"/>
  <c r="J135"/>
  <c r="BP126"/>
  <c r="F132"/>
  <c r="AC129"/>
  <c r="AT125"/>
  <c r="BN130"/>
  <c r="AJ135"/>
  <c r="Z135"/>
  <c r="BM127"/>
  <c r="X126"/>
  <c r="AB122"/>
  <c r="AB128"/>
  <c r="BK129"/>
  <c r="BO131"/>
  <c r="AI126"/>
  <c r="AU123"/>
  <c r="BC133"/>
  <c r="X135"/>
  <c r="O128"/>
  <c r="AI127"/>
  <c r="BH131"/>
  <c r="AL127"/>
  <c r="BK128"/>
  <c r="AI122"/>
  <c r="L130"/>
  <c r="AM131"/>
  <c r="T133"/>
  <c r="BA125"/>
  <c r="BM122"/>
  <c r="G133"/>
  <c r="Q127"/>
  <c r="AW128"/>
  <c r="AP130"/>
  <c r="H128"/>
  <c r="BP134"/>
  <c r="BG130"/>
  <c r="AW123"/>
  <c r="BH128"/>
  <c r="AO130"/>
  <c r="AL132"/>
  <c r="U127"/>
  <c r="K122"/>
  <c r="U134"/>
  <c r="BL132"/>
  <c r="AG134"/>
  <c r="BD131"/>
  <c r="F134"/>
  <c r="AX123"/>
  <c r="BG129"/>
  <c r="BO122"/>
  <c r="AM134"/>
  <c r="AS126"/>
  <c r="BR130"/>
  <c r="BM131"/>
  <c r="W127"/>
  <c r="N134"/>
  <c r="AS133"/>
  <c r="V135"/>
  <c r="X123"/>
  <c r="BF132"/>
  <c r="BO134"/>
  <c r="O126"/>
  <c r="AQ131"/>
  <c r="AZ129"/>
  <c r="AJ132"/>
  <c r="BB127"/>
  <c r="AG124"/>
  <c r="BD135"/>
  <c r="BC122"/>
  <c r="I133"/>
  <c r="M134"/>
  <c r="AD125"/>
  <c r="AF125"/>
  <c r="BK126"/>
  <c r="AH130"/>
  <c r="O133"/>
  <c r="BK131"/>
  <c r="AD131"/>
  <c r="AO133"/>
  <c r="AD126"/>
  <c r="H122"/>
  <c r="O124"/>
  <c r="AX132"/>
  <c r="BQ135"/>
  <c r="AI125"/>
  <c r="AQ135"/>
  <c r="AQ128"/>
  <c r="V131"/>
  <c r="BE126"/>
  <c r="Q132"/>
  <c r="BC129"/>
  <c r="AY125"/>
  <c r="BG135"/>
  <c r="U129"/>
  <c r="M125"/>
  <c r="BG126"/>
  <c r="M128"/>
  <c r="AO129"/>
  <c r="AM132"/>
  <c r="T122"/>
  <c r="N124"/>
  <c r="BN123"/>
  <c r="BE135"/>
  <c r="N129"/>
  <c r="BH127"/>
  <c r="AL123"/>
  <c r="BB131"/>
  <c r="BI129"/>
  <c r="I132"/>
  <c r="J122"/>
  <c r="M135"/>
  <c r="BA133"/>
  <c r="AD135"/>
  <c r="AF123"/>
  <c r="X133"/>
  <c r="AW124"/>
  <c r="H129"/>
  <c r="M129"/>
  <c r="AA125"/>
  <c r="AI135"/>
  <c r="AK131"/>
  <c r="Z133"/>
  <c r="AS128"/>
  <c r="S132"/>
  <c r="E133"/>
  <c r="O123"/>
  <c r="M133"/>
  <c r="W123"/>
  <c r="AE133"/>
  <c r="BN134"/>
  <c r="BO130"/>
  <c r="AO126"/>
  <c r="BL130"/>
  <c r="AM130"/>
  <c r="AR132"/>
  <c r="AS122"/>
  <c r="BR126"/>
  <c r="AV122"/>
  <c r="AC132"/>
  <c r="BD127"/>
  <c r="BL124"/>
  <c r="L134"/>
  <c r="AU135"/>
  <c r="H131"/>
  <c r="K128"/>
  <c r="AH135"/>
  <c r="L128"/>
  <c r="BC125"/>
  <c r="V125"/>
  <c r="BC127"/>
  <c r="AZ134"/>
  <c r="W122"/>
  <c r="U128"/>
  <c r="AB129"/>
  <c r="AN129"/>
  <c r="BB132"/>
  <c r="BE128"/>
  <c r="BK122"/>
  <c r="I122"/>
  <c r="E131"/>
  <c r="AK126"/>
  <c r="Y123"/>
  <c r="AM124"/>
  <c r="AD122"/>
  <c r="BI123"/>
  <c r="BO125"/>
  <c r="Q135"/>
  <c r="BP123"/>
  <c r="W124"/>
  <c r="AK125"/>
  <c r="BD124"/>
  <c r="AW129"/>
  <c r="BC131"/>
  <c r="X127"/>
  <c r="AD134"/>
  <c r="Y130"/>
  <c r="R126"/>
  <c r="F129"/>
  <c r="H130"/>
  <c r="AP123"/>
  <c r="BA126"/>
  <c r="AT128"/>
  <c r="AI132"/>
  <c r="F133"/>
  <c r="T126"/>
  <c r="BL131"/>
  <c r="BP135"/>
  <c r="AV124"/>
  <c r="E130"/>
  <c r="Y125"/>
  <c r="AL124"/>
  <c r="BB133"/>
  <c r="AN130"/>
  <c r="AK132"/>
  <c r="BH129"/>
  <c r="H133"/>
  <c r="T134"/>
  <c r="BC135"/>
  <c r="P131"/>
  <c r="AE131"/>
  <c r="H125"/>
  <c r="AM126"/>
  <c r="BE129"/>
  <c r="BH125"/>
  <c r="BA135"/>
  <c r="O132"/>
  <c r="AY133"/>
  <c r="L129"/>
  <c r="AE134"/>
  <c r="AL133"/>
  <c r="BP130"/>
  <c r="G134"/>
  <c r="BD123"/>
  <c r="BB134"/>
  <c r="AG135"/>
  <c r="AH131"/>
  <c r="H127"/>
  <c r="AF133"/>
  <c r="Q131"/>
  <c r="BQ132"/>
  <c r="BR122"/>
  <c r="AI124"/>
  <c r="E128"/>
  <c r="BJ132"/>
  <c r="AC125"/>
  <c r="AK124"/>
  <c r="AS134"/>
  <c r="AH123"/>
  <c r="BQ129"/>
  <c r="BG125"/>
  <c r="BO135"/>
  <c r="AV134"/>
  <c r="AR124"/>
  <c r="BR131"/>
  <c r="BP122"/>
  <c r="AP124"/>
  <c r="AF127"/>
  <c r="G130"/>
  <c r="AC135"/>
  <c r="Q122"/>
  <c r="BN133"/>
  <c r="P129"/>
  <c r="BH124"/>
  <c r="AE129"/>
  <c r="E135"/>
  <c r="AB124"/>
  <c r="W135"/>
  <c r="J134"/>
  <c r="N130"/>
  <c r="BF125"/>
  <c r="I134"/>
  <c r="AK122"/>
  <c r="Z125"/>
  <c r="BH133"/>
  <c r="H135"/>
  <c r="AZ128"/>
  <c r="AE130"/>
  <c r="AD132"/>
  <c r="BK124"/>
  <c r="AA128"/>
  <c r="BQ130"/>
  <c r="BE123"/>
  <c r="BP128"/>
  <c r="AZ130"/>
  <c r="BA122"/>
  <c r="L127"/>
  <c r="S126"/>
  <c r="AE123"/>
  <c r="AM133"/>
  <c r="W128"/>
  <c r="K131"/>
  <c r="AW126"/>
  <c r="AO131"/>
  <c r="AW130"/>
  <c r="V127"/>
  <c r="AT132"/>
  <c r="Z129"/>
  <c r="R131"/>
  <c r="BR132"/>
  <c r="BH126"/>
  <c r="AS124"/>
  <c r="BA134"/>
  <c r="AF124"/>
  <c r="M130"/>
  <c r="AG128"/>
  <c r="AM122"/>
  <c r="J129"/>
  <c r="AK130"/>
  <c r="AG123"/>
  <c r="AO122"/>
  <c r="AW132"/>
  <c r="R134"/>
  <c r="AY126"/>
  <c r="BK123"/>
  <c r="E134"/>
  <c r="W133"/>
  <c r="V122"/>
  <c r="AN131"/>
  <c r="AA129"/>
  <c r="BN135"/>
  <c r="L132"/>
  <c r="AU124"/>
  <c r="BF129"/>
  <c r="BI131"/>
  <c r="AJ133"/>
  <c r="BB130"/>
  <c r="AF126"/>
  <c r="Z123"/>
  <c r="AC133"/>
  <c r="F135"/>
  <c r="BR124"/>
  <c r="AA132"/>
  <c r="J127"/>
  <c r="AJ130"/>
  <c r="Z126"/>
  <c r="BM129"/>
  <c r="AR126"/>
  <c r="AG130"/>
  <c r="BA130"/>
  <c r="BO123"/>
  <c r="BR123"/>
  <c r="BJ134"/>
  <c r="AE127"/>
  <c r="X129"/>
  <c r="Y132"/>
  <c r="AV133"/>
  <c r="AU126"/>
  <c r="AJ129"/>
  <c r="P132"/>
  <c r="W129"/>
  <c r="V134"/>
  <c r="BF135"/>
  <c r="BN132"/>
  <c r="AS127"/>
  <c r="Q123"/>
  <c r="BH122"/>
  <c r="BJ122"/>
  <c r="AB135"/>
  <c r="AW127"/>
  <c r="AX129"/>
  <c r="AK128"/>
  <c r="AP131"/>
  <c r="BK132"/>
  <c r="AN134"/>
  <c r="AT134"/>
  <c r="AU131"/>
  <c r="AH133"/>
  <c r="BA128"/>
  <c r="AY132"/>
  <c r="L123"/>
  <c r="AQ124"/>
  <c r="BJ135"/>
  <c r="BL123"/>
  <c r="T135"/>
  <c r="AK129"/>
  <c r="AS131"/>
  <c r="P127"/>
  <c r="BL133"/>
  <c r="AA131"/>
  <c r="AI130"/>
  <c r="BB129"/>
  <c r="K129"/>
  <c r="O134"/>
  <c r="AK133"/>
  <c r="P128"/>
  <c r="L125"/>
  <c r="BG132"/>
  <c r="AP127"/>
  <c r="AU130"/>
  <c r="BF128"/>
  <c r="AJ124"/>
  <c r="BB135"/>
  <c r="O131"/>
  <c r="J133"/>
  <c r="H123"/>
  <c r="AY131"/>
  <c r="AY134"/>
  <c r="P124"/>
  <c r="AD124"/>
  <c r="BC128"/>
  <c r="AU125"/>
  <c r="F130"/>
  <c r="AS130"/>
  <c r="Y126"/>
  <c r="AM129"/>
  <c r="AU132"/>
  <c r="X134"/>
  <c r="Z122"/>
  <c r="BF123"/>
  <c r="BQ133"/>
  <c r="AF122"/>
  <c r="BQ125"/>
  <c r="AF128"/>
  <c r="BJ133"/>
  <c r="AE135"/>
  <c r="AQ122"/>
  <c r="AP132"/>
  <c r="AV128"/>
  <c r="N131"/>
  <c r="BM123"/>
  <c r="BE129" i="12"/>
  <c r="AQ123"/>
  <c r="O130"/>
  <c r="BL122"/>
  <c r="X125"/>
  <c r="BD130"/>
  <c r="BJ129"/>
  <c r="K135"/>
  <c r="AN125"/>
  <c r="E123"/>
  <c r="BC130"/>
  <c r="X123"/>
  <c r="AS131"/>
  <c r="AR127"/>
  <c r="I125"/>
  <c r="AN122"/>
  <c r="BL131"/>
  <c r="BJ122"/>
  <c r="AT130"/>
  <c r="K128"/>
  <c r="AP125"/>
  <c r="BC125"/>
  <c r="BL125"/>
  <c r="AC123"/>
  <c r="M131"/>
  <c r="L125"/>
  <c r="BI122"/>
  <c r="BN128"/>
  <c r="AE126"/>
  <c r="BJ123"/>
  <c r="AQ126"/>
  <c r="R124"/>
  <c r="BP131"/>
  <c r="AG129"/>
  <c r="AF130"/>
  <c r="AO135"/>
  <c r="V126"/>
  <c r="BA123"/>
  <c r="J125"/>
  <c r="AF125"/>
  <c r="V123"/>
  <c r="AP122"/>
  <c r="AW131"/>
  <c r="U134"/>
  <c r="N135"/>
  <c r="AM123"/>
  <c r="BE131"/>
  <c r="BO123"/>
  <c r="X134"/>
  <c r="AU123"/>
  <c r="J127"/>
  <c r="U130"/>
  <c r="AP123"/>
  <c r="BE126"/>
  <c r="AJ135"/>
  <c r="K125"/>
  <c r="AZ135"/>
  <c r="AP124"/>
  <c r="K124"/>
  <c r="AE122"/>
  <c r="AI128"/>
  <c r="AU130"/>
  <c r="AG132"/>
  <c r="BN133"/>
  <c r="U122"/>
  <c r="AL126"/>
  <c r="BQ123"/>
  <c r="BA131"/>
  <c r="P127"/>
  <c r="AK122"/>
  <c r="AP128"/>
  <c r="G126"/>
  <c r="AL123"/>
  <c r="AK125"/>
  <c r="BH123"/>
  <c r="AR131"/>
  <c r="I129"/>
  <c r="AR128"/>
  <c r="BA133"/>
  <c r="BJ126"/>
  <c r="AA124"/>
  <c r="K132"/>
  <c r="BR128"/>
  <c r="N122"/>
  <c r="BL129"/>
  <c r="AC127"/>
  <c r="BH124"/>
  <c r="AI130"/>
  <c r="P125"/>
  <c r="AU122"/>
  <c r="AE130"/>
  <c r="R122"/>
  <c r="X132"/>
  <c r="T127"/>
  <c r="AY124"/>
  <c r="AV126"/>
  <c r="AD126"/>
  <c r="AL127"/>
  <c r="AN123"/>
  <c r="AQ131"/>
  <c r="T126"/>
  <c r="BH122"/>
  <c r="AR125"/>
  <c r="AA129"/>
  <c r="AO126"/>
  <c r="I126"/>
  <c r="BB124"/>
  <c r="AU129"/>
  <c r="R129"/>
  <c r="AA125"/>
  <c r="AG128"/>
  <c r="AZ122"/>
  <c r="AZ128"/>
  <c r="H124"/>
  <c r="AL131"/>
  <c r="AV129"/>
  <c r="BP127"/>
  <c r="AN126"/>
  <c r="W133"/>
  <c r="BI134"/>
  <c r="X122"/>
  <c r="AJ127"/>
  <c r="BO124"/>
  <c r="AF122"/>
  <c r="H131"/>
  <c r="AI123"/>
  <c r="AN129"/>
  <c r="E127"/>
  <c r="AJ124"/>
  <c r="AC129"/>
  <c r="BF124"/>
  <c r="W122"/>
  <c r="G130"/>
  <c r="Q122"/>
  <c r="AH127"/>
  <c r="BH127"/>
  <c r="Y125"/>
  <c r="BD122"/>
  <c r="AQ122"/>
  <c r="L123"/>
  <c r="BJ130"/>
  <c r="AA128"/>
  <c r="BF125"/>
  <c r="AC128"/>
  <c r="N126"/>
  <c r="AS123"/>
  <c r="AC131"/>
  <c r="J126"/>
  <c r="M122"/>
  <c r="R128"/>
  <c r="AW125"/>
  <c r="R126"/>
  <c r="X129"/>
  <c r="BN130"/>
  <c r="AH126"/>
  <c r="E133"/>
  <c r="BL133"/>
  <c r="AB133"/>
  <c r="AP126"/>
  <c r="I135"/>
  <c r="H133"/>
  <c r="BH133"/>
  <c r="AT128"/>
  <c r="S134"/>
  <c r="BJ124"/>
  <c r="Y134"/>
  <c r="L130"/>
  <c r="BK129"/>
  <c r="AD124"/>
  <c r="AC132"/>
  <c r="AT126"/>
  <c r="AR124"/>
  <c r="AG125"/>
  <c r="P122"/>
  <c r="AQ135"/>
  <c r="AC122"/>
  <c r="AH128"/>
  <c r="BM125"/>
  <c r="AD123"/>
  <c r="AU124"/>
  <c r="BB122"/>
  <c r="AL130"/>
  <c r="BQ127"/>
  <c r="AH125"/>
  <c r="AI125"/>
  <c r="BD125"/>
  <c r="U123"/>
  <c r="E131"/>
  <c r="V124"/>
  <c r="BA122"/>
  <c r="BF128"/>
  <c r="W126"/>
  <c r="BB123"/>
  <c r="AI126"/>
  <c r="J124"/>
  <c r="BH131"/>
  <c r="Y129"/>
  <c r="AP129"/>
  <c r="AY134"/>
  <c r="L127"/>
  <c r="AQ124"/>
  <c r="H122"/>
  <c r="BP129"/>
  <c r="K123"/>
  <c r="P129"/>
  <c r="AU126"/>
  <c r="J130"/>
  <c r="V130"/>
  <c r="AM124"/>
  <c r="Z130"/>
  <c r="BM135"/>
  <c r="BJ134"/>
  <c r="AH134"/>
  <c r="AJ129"/>
  <c r="T122"/>
  <c r="AT125"/>
  <c r="BQ128"/>
  <c r="AR129"/>
  <c r="Z131"/>
  <c r="AA122"/>
  <c r="AE125"/>
  <c r="BC131"/>
  <c r="AQ133"/>
  <c r="N132"/>
  <c r="AO134"/>
  <c r="BI131"/>
  <c r="AK129"/>
  <c r="AY129"/>
  <c r="T123"/>
  <c r="BC122"/>
  <c r="AM129"/>
  <c r="AW122"/>
  <c r="N125"/>
  <c r="AA123"/>
  <c r="AF129"/>
  <c r="BK126"/>
  <c r="AB124"/>
  <c r="AM128"/>
  <c r="AZ123"/>
  <c r="AJ131"/>
  <c r="BO128"/>
  <c r="AJ128"/>
  <c r="AS133"/>
  <c r="BB126"/>
  <c r="S124"/>
  <c r="BQ131"/>
  <c r="N128"/>
  <c r="F122"/>
  <c r="BD129"/>
  <c r="U127"/>
  <c r="AZ124"/>
  <c r="AA130"/>
  <c r="H125"/>
  <c r="AM122"/>
  <c r="W130"/>
  <c r="O123"/>
  <c r="E130"/>
  <c r="J128"/>
  <c r="AO125"/>
  <c r="F123"/>
  <c r="AO123"/>
  <c r="AD122"/>
  <c r="N130"/>
  <c r="AS127"/>
  <c r="AG131"/>
  <c r="BK122"/>
  <c r="AU132"/>
  <c r="X131"/>
  <c r="AV132"/>
  <c r="BK127"/>
  <c r="V129"/>
  <c r="I123"/>
  <c r="BQ130"/>
  <c r="Q128"/>
  <c r="AT132"/>
  <c r="S122"/>
  <c r="AO132"/>
  <c r="K130"/>
  <c r="T132"/>
  <c r="AZ132"/>
  <c r="AX131"/>
  <c r="AS129"/>
  <c r="Q134"/>
  <c r="G122"/>
  <c r="F128"/>
  <c r="BN124"/>
  <c r="AY122"/>
  <c r="AS130"/>
  <c r="BC128"/>
  <c r="BG130"/>
  <c r="AF134"/>
  <c r="AT122"/>
  <c r="AD130"/>
  <c r="BI127"/>
  <c r="Z125"/>
  <c r="L122"/>
  <c r="AX124"/>
  <c r="O122"/>
  <c r="BM129"/>
  <c r="I122"/>
  <c r="K127"/>
  <c r="AZ127"/>
  <c r="Q125"/>
  <c r="AV122"/>
  <c r="F132"/>
  <c r="BR122"/>
  <c r="BB130"/>
  <c r="S128"/>
  <c r="AX125"/>
  <c r="H128"/>
  <c r="F126"/>
  <c r="AK123"/>
  <c r="U131"/>
  <c r="T125"/>
  <c r="BQ122"/>
  <c r="H129"/>
  <c r="AM126"/>
  <c r="BR123"/>
  <c r="AG127"/>
  <c r="AB123"/>
  <c r="L131"/>
  <c r="AQ128"/>
  <c r="BP130"/>
  <c r="BI123"/>
  <c r="BL126"/>
  <c r="BM123"/>
  <c r="AT133"/>
  <c r="AM134"/>
  <c r="H126"/>
  <c r="G124"/>
  <c r="AX135"/>
  <c r="AW133"/>
  <c r="P126"/>
  <c r="K126"/>
  <c r="P133"/>
  <c r="AA134"/>
  <c r="BL127"/>
  <c r="AM131"/>
  <c r="AX132"/>
  <c r="BI133"/>
  <c r="AU135"/>
  <c r="BI124"/>
  <c r="M127"/>
  <c r="G123"/>
  <c r="BR130"/>
  <c r="AL122"/>
  <c r="BL130"/>
  <c r="BQ129"/>
  <c r="AR123"/>
  <c r="AB131"/>
  <c r="BG128"/>
  <c r="AT127"/>
  <c r="BC132"/>
  <c r="AV125"/>
  <c r="M123"/>
  <c r="BK130"/>
  <c r="N124"/>
  <c r="AS122"/>
  <c r="AX128"/>
  <c r="O126"/>
  <c r="AT123"/>
  <c r="AS125"/>
  <c r="BP123"/>
  <c r="AZ131"/>
  <c r="Q129"/>
  <c r="AH129"/>
  <c r="AQ134"/>
  <c r="BR126"/>
  <c r="AI124"/>
  <c r="S132"/>
  <c r="L129"/>
  <c r="V122"/>
  <c r="F130"/>
  <c r="AK127"/>
  <c r="BP124"/>
  <c r="Y131"/>
  <c r="Z124"/>
  <c r="J132"/>
  <c r="AK131"/>
  <c r="S123"/>
  <c r="BC126"/>
  <c r="BJ127"/>
  <c r="BE127"/>
  <c r="AO124"/>
  <c r="AK135"/>
  <c r="BN129"/>
  <c r="BO126"/>
  <c r="BL124"/>
  <c r="W127"/>
  <c r="J129"/>
  <c r="I127"/>
  <c r="BE133"/>
  <c r="BP134"/>
  <c r="AC125"/>
  <c r="T134"/>
  <c r="Y133"/>
  <c r="AJ134"/>
  <c r="O135"/>
  <c r="AO129"/>
  <c r="AN130"/>
  <c r="AW135"/>
  <c r="AB127"/>
  <c r="BG124"/>
  <c r="T124"/>
  <c r="AE128"/>
  <c r="BH128"/>
  <c r="AL124"/>
  <c r="V132"/>
  <c r="BA129"/>
  <c r="BQ133"/>
  <c r="AR134"/>
  <c r="S135"/>
  <c r="BH135"/>
  <c r="AC124"/>
  <c r="BI132"/>
  <c r="G135"/>
  <c r="BJ131"/>
  <c r="AN127"/>
  <c r="E125"/>
  <c r="P124"/>
  <c r="BG125"/>
  <c r="AI127"/>
  <c r="N129"/>
  <c r="BE130"/>
  <c r="AB132"/>
  <c r="AU127"/>
  <c r="N127"/>
  <c r="BF122"/>
  <c r="AP130"/>
  <c r="G128"/>
  <c r="U132"/>
  <c r="BL132"/>
  <c r="AM133"/>
  <c r="N134"/>
  <c r="BC134"/>
  <c r="AD135"/>
  <c r="AF135"/>
  <c r="P130"/>
  <c r="BH125"/>
  <c r="Y123"/>
  <c r="I131"/>
  <c r="Y135"/>
  <c r="BN135"/>
  <c r="AS124"/>
  <c r="U126"/>
  <c r="BN127"/>
  <c r="AV128"/>
  <c r="AR133"/>
  <c r="BM122"/>
  <c r="BJ128"/>
  <c r="AA126"/>
  <c r="AY127"/>
  <c r="AD129"/>
  <c r="G131"/>
  <c r="AH132"/>
  <c r="I133"/>
  <c r="AX133"/>
  <c r="BK135"/>
  <c r="R135"/>
  <c r="BG135"/>
  <c r="Y124"/>
  <c r="BR125"/>
  <c r="W135"/>
  <c r="E128"/>
  <c r="G133"/>
  <c r="AV133"/>
  <c r="W134"/>
  <c r="BL134"/>
  <c r="AJ133"/>
  <c r="AX129"/>
  <c r="AB125"/>
  <c r="BG122"/>
  <c r="AQ130"/>
  <c r="BG134"/>
  <c r="AH135"/>
  <c r="AJ122"/>
  <c r="BQ124"/>
  <c r="AS126"/>
  <c r="BP122"/>
  <c r="AR130"/>
  <c r="P132"/>
  <c r="AY133"/>
  <c r="S133"/>
  <c r="AM130"/>
  <c r="Z122"/>
  <c r="AF132"/>
  <c r="Z128"/>
  <c r="BE125"/>
  <c r="R125"/>
  <c r="W132"/>
  <c r="BF129"/>
  <c r="AJ125"/>
  <c r="BO122"/>
  <c r="AY130"/>
  <c r="BO134"/>
  <c r="AP135"/>
  <c r="AH123"/>
  <c r="W125"/>
  <c r="BP126"/>
  <c r="BD124"/>
  <c r="BK131"/>
  <c r="AO122"/>
  <c r="AL128"/>
  <c r="BQ125"/>
  <c r="BA126"/>
  <c r="AF128"/>
  <c r="I130"/>
  <c r="AY131"/>
  <c r="AY132"/>
  <c r="Z133"/>
  <c r="AG134"/>
  <c r="L128"/>
  <c r="BD123"/>
  <c r="AN131"/>
  <c r="E129"/>
  <c r="U133"/>
  <c r="BJ133"/>
  <c r="AK134"/>
  <c r="L135"/>
  <c r="BA135"/>
  <c r="E126"/>
  <c r="BG131"/>
  <c r="N131"/>
  <c r="BF126"/>
  <c r="W124"/>
  <c r="G132"/>
  <c r="BK123"/>
  <c r="AM125"/>
  <c r="R127"/>
  <c r="BI128"/>
  <c r="AK130"/>
  <c r="BF134"/>
  <c r="AF126"/>
  <c r="J122"/>
  <c r="BH129"/>
  <c r="Y127"/>
  <c r="Y130"/>
  <c r="BO131"/>
  <c r="BE132"/>
  <c r="AF133"/>
  <c r="G134"/>
  <c r="AV134"/>
  <c r="AL132"/>
  <c r="Z123"/>
  <c r="V125"/>
  <c r="BM126"/>
  <c r="AO128"/>
  <c r="S131"/>
  <c r="AP134"/>
  <c r="E134"/>
  <c r="AT134"/>
  <c r="U135"/>
  <c r="BJ135"/>
  <c r="AW126"/>
  <c r="AV130"/>
  <c r="Z126"/>
  <c r="BE123"/>
  <c r="AO131"/>
  <c r="BE135"/>
  <c r="U124"/>
  <c r="BK125"/>
  <c r="AP127"/>
  <c r="S129"/>
  <c r="BJ132"/>
  <c r="AN135"/>
  <c r="BQ126"/>
  <c r="BI130"/>
  <c r="AQ129"/>
  <c r="BH134"/>
  <c r="AI135"/>
  <c r="AR122"/>
  <c r="F125"/>
  <c r="BG133"/>
  <c r="M124"/>
  <c r="L132"/>
  <c r="BD127"/>
  <c r="U125"/>
  <c r="BE124"/>
  <c r="AJ126"/>
  <c r="M128"/>
  <c r="BC129"/>
  <c r="AH131"/>
  <c r="AR132"/>
  <c r="T130"/>
  <c r="AD127"/>
  <c r="H123"/>
  <c r="BF130"/>
  <c r="W128"/>
  <c r="AM132"/>
  <c r="N133"/>
  <c r="BC133"/>
  <c r="AD134"/>
  <c r="E135"/>
  <c r="AT135"/>
  <c r="I124"/>
  <c r="Q126"/>
  <c r="BG127"/>
  <c r="AL129"/>
  <c r="O131"/>
  <c r="BD135"/>
  <c r="AB134"/>
  <c r="BQ134"/>
  <c r="AR135"/>
  <c r="AX123"/>
  <c r="R131"/>
  <c r="I134"/>
  <c r="AT131"/>
  <c r="X127"/>
  <c r="BC124"/>
  <c r="J123"/>
  <c r="O125"/>
  <c r="BH126"/>
  <c r="AK128"/>
  <c r="M130"/>
  <c r="BF131"/>
  <c r="G125"/>
  <c r="X128"/>
  <c r="AW134"/>
  <c r="AY125"/>
  <c r="AF124"/>
  <c r="BA127"/>
  <c r="AD131"/>
  <c r="AN124"/>
  <c r="BB131"/>
  <c r="AF127"/>
  <c r="BK124"/>
  <c r="BG123"/>
  <c r="AL125"/>
  <c r="O127"/>
  <c r="BE128"/>
  <c r="AJ130"/>
  <c r="M132"/>
  <c r="AB126"/>
  <c r="F127"/>
  <c r="AX122"/>
  <c r="AH130"/>
  <c r="BM127"/>
  <c r="BN131"/>
  <c r="BD132"/>
  <c r="AE133"/>
  <c r="F134"/>
  <c r="AU134"/>
  <c r="V135"/>
  <c r="BN134"/>
  <c r="H130"/>
  <c r="AZ125"/>
  <c r="Q123"/>
  <c r="BO130"/>
  <c r="Q135"/>
  <c r="BF135"/>
  <c r="X124"/>
  <c r="BO125"/>
  <c r="AQ127"/>
  <c r="AA127"/>
  <c r="L133"/>
  <c r="BE122"/>
  <c r="BB128"/>
  <c r="S126"/>
  <c r="AE127"/>
  <c r="G129"/>
  <c r="AZ130"/>
  <c r="Z132"/>
  <c r="BO132"/>
  <c r="AP133"/>
  <c r="AE135"/>
  <c r="AB128"/>
  <c r="F124"/>
  <c r="BD131"/>
  <c r="U129"/>
  <c r="AK133"/>
  <c r="L134"/>
  <c r="BA134"/>
  <c r="AB135"/>
  <c r="BQ135"/>
  <c r="AS128"/>
  <c r="K133"/>
  <c r="BD128"/>
  <c r="AG130"/>
  <c r="I132"/>
  <c r="BH132"/>
  <c r="AK132"/>
  <c r="Z135"/>
  <c r="BO135"/>
  <c r="AV124"/>
  <c r="Y126"/>
  <c r="BC135"/>
  <c r="W129"/>
  <c r="Y122"/>
  <c r="V128"/>
  <c r="BA125"/>
  <c r="L126"/>
  <c r="BC127"/>
  <c r="AE129"/>
  <c r="J131"/>
  <c r="AI132"/>
  <c r="J133"/>
  <c r="AI133"/>
  <c r="R134"/>
  <c r="AV135"/>
  <c r="P135"/>
  <c r="AX134"/>
  <c r="N123"/>
  <c r="AW123"/>
  <c r="AJ123"/>
  <c r="T131"/>
  <c r="AY128"/>
  <c r="P123"/>
  <c r="AD133"/>
  <c r="AG122"/>
  <c r="AD128"/>
  <c r="BI125"/>
  <c r="AG126"/>
  <c r="I128"/>
  <c r="BB129"/>
  <c r="AE131"/>
  <c r="AQ132"/>
  <c r="R133"/>
  <c r="BO133"/>
  <c r="BR127"/>
  <c r="AV123"/>
  <c r="AF131"/>
  <c r="BK128"/>
  <c r="M133"/>
  <c r="BB133"/>
  <c r="AC134"/>
  <c r="BR134"/>
  <c r="AS135"/>
  <c r="BA124"/>
  <c r="AO130"/>
  <c r="F131"/>
  <c r="AX126"/>
  <c r="O124"/>
  <c r="BM131"/>
  <c r="R123"/>
  <c r="S125"/>
  <c r="BI126"/>
  <c r="AN128"/>
  <c r="Q130"/>
  <c r="Z134"/>
  <c r="X126"/>
  <c r="BC123"/>
  <c r="AZ129"/>
  <c r="Q127"/>
  <c r="BR129"/>
  <c r="AU131"/>
  <c r="AW132"/>
  <c r="X133"/>
  <c r="BM133"/>
  <c r="AN134"/>
  <c r="AP131"/>
  <c r="Z129"/>
  <c r="BR124"/>
  <c r="AI122"/>
  <c r="S130"/>
  <c r="AI134"/>
  <c r="J135"/>
  <c r="AY135"/>
  <c r="E124"/>
  <c r="AU125"/>
  <c r="BE134"/>
  <c r="AZ126"/>
  <c r="AA131"/>
  <c r="AP132"/>
  <c r="Q133"/>
  <c r="BF133"/>
  <c r="BF123"/>
  <c r="BN123"/>
  <c r="AQ125"/>
  <c r="S127"/>
  <c r="BL128"/>
  <c r="AD132"/>
  <c r="H135"/>
  <c r="W123"/>
  <c r="T129"/>
  <c r="AY126"/>
  <c r="AW128"/>
  <c r="AB130"/>
  <c r="E132"/>
  <c r="BF132"/>
  <c r="AG133"/>
  <c r="H134"/>
  <c r="AC126"/>
  <c r="Q132"/>
  <c r="AZ133"/>
  <c r="T133"/>
  <c r="BB132"/>
  <c r="L124"/>
  <c r="AO127"/>
  <c r="AH124"/>
  <c r="R132"/>
  <c r="AW129"/>
  <c r="H127"/>
  <c r="BN125"/>
  <c r="AE123"/>
  <c r="AB129"/>
  <c r="BG126"/>
  <c r="F129"/>
  <c r="AW130"/>
  <c r="Y132"/>
  <c r="BN132"/>
  <c r="AO133"/>
  <c r="P134"/>
  <c r="AX127"/>
  <c r="BP128"/>
  <c r="AT124"/>
  <c r="K122"/>
  <c r="BI129"/>
  <c r="K134"/>
  <c r="AZ134"/>
  <c r="AA135"/>
  <c r="BP135"/>
  <c r="AW124"/>
  <c r="AA133"/>
  <c r="AM135"/>
  <c r="BR131"/>
  <c r="AV127"/>
  <c r="M125"/>
  <c r="AK124"/>
  <c r="M126"/>
  <c r="BF127"/>
  <c r="AI129"/>
  <c r="K131"/>
  <c r="AJ132"/>
  <c r="BM128"/>
  <c r="V127"/>
  <c r="BN122"/>
  <c r="AX130"/>
  <c r="O128"/>
  <c r="AE132"/>
  <c r="F133"/>
  <c r="AU133"/>
  <c r="V134"/>
  <c r="BK134"/>
  <c r="AL135"/>
  <c r="BL135"/>
  <c r="X130"/>
  <c r="BP125"/>
  <c r="AG123"/>
  <c r="Q131"/>
  <c r="AG135"/>
  <c r="AB122"/>
  <c r="BM124"/>
  <c r="AR126"/>
  <c r="U128"/>
  <c r="BO129"/>
  <c r="J134"/>
  <c r="BM132"/>
  <c r="AN133"/>
  <c r="O134"/>
  <c r="BD134"/>
  <c r="BR132"/>
  <c r="AK126"/>
  <c r="P128"/>
  <c r="BG129"/>
  <c r="AI131"/>
  <c r="AY123"/>
  <c r="BD126"/>
  <c r="AH122"/>
  <c r="R130"/>
  <c r="AW127"/>
  <c r="W131"/>
  <c r="AN132"/>
  <c r="O133"/>
  <c r="BD133"/>
  <c r="AE134"/>
  <c r="F135"/>
  <c r="BP133"/>
  <c r="G127"/>
  <c r="BM130"/>
  <c r="AT129"/>
  <c r="Y128"/>
  <c r="BA128"/>
  <c r="AC130"/>
  <c r="H132"/>
  <c r="BG132"/>
  <c r="AH133"/>
  <c r="BM134"/>
  <c r="T128"/>
  <c r="BL123"/>
  <c r="AV131"/>
  <c r="M129"/>
  <c r="AC133"/>
  <c r="BR133"/>
  <c r="AS134"/>
  <c r="T135"/>
  <c r="BI135"/>
  <c r="Z127"/>
  <c r="AS132"/>
  <c r="V131"/>
  <c r="BN126"/>
  <c r="AE124"/>
  <c r="O132"/>
  <c r="Q124"/>
  <c r="BJ125"/>
  <c r="AM127"/>
  <c r="O129"/>
  <c r="BH130"/>
  <c r="X135"/>
  <c r="V133"/>
  <c r="BK133"/>
  <c r="AL134"/>
  <c r="M135"/>
  <c r="BB135"/>
  <c r="AD125"/>
  <c r="K129"/>
  <c r="BA130"/>
  <c r="AA132"/>
  <c r="BP132"/>
  <c r="BQ132"/>
  <c r="BB127"/>
  <c r="AF123"/>
  <c r="P131"/>
  <c r="AU128"/>
  <c r="BK132"/>
  <c r="AL133"/>
  <c r="M134"/>
  <c r="BB134"/>
  <c r="AC135"/>
  <c r="BR135"/>
  <c r="BO127"/>
  <c r="BA132"/>
  <c r="BB125"/>
  <c r="AG124"/>
  <c r="A2" i="4"/>
  <c r="C114"/>
  <c r="F113"/>
  <c r="F79"/>
  <c r="E75"/>
  <c r="E7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/>
  <c r="D33"/>
  <c r="D75" s="1"/>
  <c r="D109" s="1"/>
  <c r="C33"/>
  <c r="C75" s="1"/>
  <c r="C109" s="1"/>
  <c r="B33"/>
  <c r="B75" s="1"/>
  <c r="B109" s="1"/>
  <c r="A33"/>
  <c r="A75" s="1"/>
  <c r="A109" s="1"/>
  <c r="D74"/>
  <c r="D108" s="1"/>
  <c r="C74"/>
  <c r="C108" s="1"/>
  <c r="B74"/>
  <c r="B108" s="1"/>
  <c r="A74"/>
  <c r="D73"/>
  <c r="D107" s="1"/>
  <c r="C73"/>
  <c r="C107" s="1"/>
  <c r="B73"/>
  <c r="B107" s="1"/>
  <c r="A73"/>
  <c r="D72"/>
  <c r="D106" s="1"/>
  <c r="C72"/>
  <c r="C106" s="1"/>
  <c r="B72"/>
  <c r="B106" s="1"/>
  <c r="A72"/>
  <c r="D71"/>
  <c r="D105" s="1"/>
  <c r="C71"/>
  <c r="C105" s="1"/>
  <c r="B71"/>
  <c r="B105" s="1"/>
  <c r="A71"/>
  <c r="D70"/>
  <c r="D104" s="1"/>
  <c r="C70"/>
  <c r="C104" s="1"/>
  <c r="B70"/>
  <c r="B104" s="1"/>
  <c r="A70"/>
  <c r="D69"/>
  <c r="D103" s="1"/>
  <c r="C69"/>
  <c r="C103" s="1"/>
  <c r="B69"/>
  <c r="B103" s="1"/>
  <c r="A69"/>
  <c r="D68"/>
  <c r="D102" s="1"/>
  <c r="C68"/>
  <c r="C102" s="1"/>
  <c r="B68"/>
  <c r="B102" s="1"/>
  <c r="A68"/>
  <c r="D67"/>
  <c r="D101" s="1"/>
  <c r="C67"/>
  <c r="C101" s="1"/>
  <c r="B67"/>
  <c r="B101" s="1"/>
  <c r="A67"/>
  <c r="D66"/>
  <c r="D100" s="1"/>
  <c r="C66"/>
  <c r="C100" s="1"/>
  <c r="B66"/>
  <c r="B100" s="1"/>
  <c r="A66"/>
  <c r="D65"/>
  <c r="D99" s="1"/>
  <c r="C65"/>
  <c r="C99" s="1"/>
  <c r="B65"/>
  <c r="B99" s="1"/>
  <c r="A65"/>
  <c r="D64"/>
  <c r="D98" s="1"/>
  <c r="C64"/>
  <c r="C98" s="1"/>
  <c r="B64"/>
  <c r="B98" s="1"/>
  <c r="A64"/>
  <c r="D63"/>
  <c r="D97" s="1"/>
  <c r="C63"/>
  <c r="C97" s="1"/>
  <c r="B63"/>
  <c r="B97" s="1"/>
  <c r="A63"/>
  <c r="D62"/>
  <c r="D96" s="1"/>
  <c r="C62"/>
  <c r="C96" s="1"/>
  <c r="B62"/>
  <c r="B96" s="1"/>
  <c r="A62"/>
  <c r="D61"/>
  <c r="D95" s="1"/>
  <c r="C61"/>
  <c r="C95" s="1"/>
  <c r="B61"/>
  <c r="B95" s="1"/>
  <c r="A61"/>
  <c r="D60"/>
  <c r="D94" s="1"/>
  <c r="C60"/>
  <c r="C94" s="1"/>
  <c r="B60"/>
  <c r="B94" s="1"/>
  <c r="A60"/>
  <c r="D59"/>
  <c r="D93" s="1"/>
  <c r="C59"/>
  <c r="C93" s="1"/>
  <c r="B59"/>
  <c r="B93" s="1"/>
  <c r="A59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AV47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/>
  <c r="E93"/>
  <c r="E101"/>
  <c r="E109"/>
  <c r="E92"/>
  <c r="E79"/>
  <c r="E86"/>
  <c r="E94"/>
  <c r="E102"/>
  <c r="E87"/>
  <c r="E95"/>
  <c r="E103"/>
  <c r="E80"/>
  <c r="E88"/>
  <c r="E96"/>
  <c r="E104"/>
  <c r="E84"/>
  <c r="E81"/>
  <c r="E89"/>
  <c r="E97"/>
  <c r="E105"/>
  <c r="E100"/>
  <c r="E82"/>
  <c r="E90"/>
  <c r="E98"/>
  <c r="E106"/>
  <c r="E83"/>
  <c r="E91"/>
  <c r="E99"/>
  <c r="E107"/>
  <c r="A83"/>
  <c r="F49"/>
  <c r="B70" i="8" s="1"/>
  <c r="A87" i="4"/>
  <c r="F53"/>
  <c r="B74" i="8" s="1"/>
  <c r="A80" i="4"/>
  <c r="F46"/>
  <c r="B67" i="8" s="1"/>
  <c r="A84" i="4"/>
  <c r="F50"/>
  <c r="B71" i="8" s="1"/>
  <c r="A88" i="4"/>
  <c r="F54"/>
  <c r="B75" i="8" s="1"/>
  <c r="A90" i="4"/>
  <c r="F56"/>
  <c r="B77" i="8" s="1"/>
  <c r="A94" i="4"/>
  <c r="F60"/>
  <c r="B81" i="8" s="1"/>
  <c r="A82" i="4"/>
  <c r="F48"/>
  <c r="B69" i="8" s="1"/>
  <c r="A86" i="4"/>
  <c r="F52"/>
  <c r="B73" i="8" s="1"/>
  <c r="A92" i="4"/>
  <c r="F58"/>
  <c r="B79" i="8" s="1"/>
  <c r="A91" i="4"/>
  <c r="F57"/>
  <c r="B78" i="8" s="1"/>
  <c r="F47" i="4"/>
  <c r="B68" i="8" s="1"/>
  <c r="A96" i="4"/>
  <c r="F62"/>
  <c r="B83" i="8" s="1"/>
  <c r="A98" i="4"/>
  <c r="F64"/>
  <c r="B85" i="8" s="1"/>
  <c r="A100" i="4"/>
  <c r="F66"/>
  <c r="B87" i="8" s="1"/>
  <c r="A102" i="4"/>
  <c r="F68"/>
  <c r="B89" i="8" s="1"/>
  <c r="A104" i="4"/>
  <c r="F70"/>
  <c r="B91" i="8" s="1"/>
  <c r="A106" i="4"/>
  <c r="F72"/>
  <c r="B93" i="8" s="1"/>
  <c r="A108" i="4"/>
  <c r="F74"/>
  <c r="B95" i="8" s="1"/>
  <c r="F59" i="4"/>
  <c r="B80" i="8" s="1"/>
  <c r="F51" i="4"/>
  <c r="B72" i="8" s="1"/>
  <c r="A81" i="4"/>
  <c r="A85"/>
  <c r="A89"/>
  <c r="A93"/>
  <c r="A95"/>
  <c r="F61"/>
  <c r="B82" i="8" s="1"/>
  <c r="A97" i="4"/>
  <c r="F63"/>
  <c r="B84" i="8" s="1"/>
  <c r="A99" i="4"/>
  <c r="F65"/>
  <c r="B86" i="8" s="1"/>
  <c r="A101" i="4"/>
  <c r="F67"/>
  <c r="B88" i="8" s="1"/>
  <c r="A103" i="4"/>
  <c r="F69"/>
  <c r="B90" i="8" s="1"/>
  <c r="A105" i="4"/>
  <c r="F71"/>
  <c r="B92" i="8" s="1"/>
  <c r="A107" i="4"/>
  <c r="F73"/>
  <c r="B94" i="8" s="1"/>
  <c r="F55" i="4"/>
  <c r="B76" i="8" s="1"/>
  <c r="C115" i="4"/>
  <c r="F41" l="1"/>
  <c r="E41"/>
  <c r="C78" s="1"/>
  <c r="H80" l="1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J82"/>
  <c r="BR82"/>
  <c r="N83"/>
  <c r="V83"/>
  <c r="AD83"/>
  <c r="AL83"/>
  <c r="AT83"/>
  <c r="BB83"/>
  <c r="BJ83"/>
  <c r="BR83"/>
  <c r="N84"/>
  <c r="G80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BC82"/>
  <c r="BK82"/>
  <c r="G83"/>
  <c r="O83"/>
  <c r="W83"/>
  <c r="AE83"/>
  <c r="AM83"/>
  <c r="AU83"/>
  <c r="BC83"/>
  <c r="BK83"/>
  <c r="G84"/>
  <c r="BI80"/>
  <c r="BI81"/>
  <c r="BI82"/>
  <c r="BI83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BQ80"/>
  <c r="BQ81"/>
  <c r="BQ82"/>
  <c r="BQ83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U90"/>
  <c r="AC90"/>
  <c r="AK90"/>
  <c r="AS90"/>
  <c r="BA90"/>
  <c r="BI90"/>
  <c r="BQ90"/>
  <c r="M91"/>
  <c r="U91"/>
  <c r="M80"/>
  <c r="M81"/>
  <c r="M82"/>
  <c r="M83"/>
  <c r="M84"/>
  <c r="V84"/>
  <c r="AD84"/>
  <c r="AL84"/>
  <c r="AT84"/>
  <c r="BB84"/>
  <c r="BJ84"/>
  <c r="BR84"/>
  <c r="N85"/>
  <c r="V85"/>
  <c r="AD85"/>
  <c r="AL85"/>
  <c r="AT85"/>
  <c r="BB85"/>
  <c r="BJ85"/>
  <c r="BR85"/>
  <c r="N86"/>
  <c r="V86"/>
  <c r="AD86"/>
  <c r="AL86"/>
  <c r="AT86"/>
  <c r="BB86"/>
  <c r="BJ86"/>
  <c r="BR86"/>
  <c r="N87"/>
  <c r="V87"/>
  <c r="AD87"/>
  <c r="AL87"/>
  <c r="AT87"/>
  <c r="BB87"/>
  <c r="BJ87"/>
  <c r="BR87"/>
  <c r="N88"/>
  <c r="V88"/>
  <c r="AD88"/>
  <c r="AL88"/>
  <c r="AT88"/>
  <c r="BB88"/>
  <c r="BJ88"/>
  <c r="BR88"/>
  <c r="N89"/>
  <c r="V89"/>
  <c r="AD89"/>
  <c r="AL89"/>
  <c r="AT89"/>
  <c r="BB89"/>
  <c r="BJ89"/>
  <c r="BR89"/>
  <c r="N90"/>
  <c r="V90"/>
  <c r="AD90"/>
  <c r="AL90"/>
  <c r="AT90"/>
  <c r="BB90"/>
  <c r="BJ90"/>
  <c r="BR90"/>
  <c r="N91"/>
  <c r="V91"/>
  <c r="AD91"/>
  <c r="U80"/>
  <c r="U81"/>
  <c r="U82"/>
  <c r="U83"/>
  <c r="O84"/>
  <c r="W84"/>
  <c r="AE84"/>
  <c r="AM84"/>
  <c r="AU84"/>
  <c r="BC84"/>
  <c r="BK84"/>
  <c r="G85"/>
  <c r="O85"/>
  <c r="W85"/>
  <c r="AE85"/>
  <c r="AM85"/>
  <c r="AU85"/>
  <c r="BC85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O89"/>
  <c r="W89"/>
  <c r="AE89"/>
  <c r="AM89"/>
  <c r="AU89"/>
  <c r="BC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C80"/>
  <c r="AC81"/>
  <c r="AC82"/>
  <c r="AC83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BL89"/>
  <c r="H90"/>
  <c r="P90"/>
  <c r="X90"/>
  <c r="AF90"/>
  <c r="AN90"/>
  <c r="AV90"/>
  <c r="BD90"/>
  <c r="BL90"/>
  <c r="H91"/>
  <c r="P91"/>
  <c r="X91"/>
  <c r="AS80"/>
  <c r="AS81"/>
  <c r="AS82"/>
  <c r="AS83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J90"/>
  <c r="R90"/>
  <c r="Z90"/>
  <c r="AH90"/>
  <c r="AP90"/>
  <c r="AX90"/>
  <c r="BF90"/>
  <c r="BN90"/>
  <c r="J91"/>
  <c r="R91"/>
  <c r="Z91"/>
  <c r="BA80"/>
  <c r="BA81"/>
  <c r="BA82"/>
  <c r="BA83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Q84"/>
  <c r="Q85"/>
  <c r="Q86"/>
  <c r="Q87"/>
  <c r="Q88"/>
  <c r="Q89"/>
  <c r="BG89"/>
  <c r="AA90"/>
  <c r="BG90"/>
  <c r="AA91"/>
  <c r="AN91"/>
  <c r="AX91"/>
  <c r="BI91"/>
  <c r="H92"/>
  <c r="R92"/>
  <c r="AC92"/>
  <c r="AN92"/>
  <c r="AX92"/>
  <c r="BI92"/>
  <c r="H93"/>
  <c r="R93"/>
  <c r="AC93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N96"/>
  <c r="V96"/>
  <c r="AD96"/>
  <c r="AL96"/>
  <c r="AT96"/>
  <c r="BB96"/>
  <c r="BJ96"/>
  <c r="BR96"/>
  <c r="N97"/>
  <c r="V97"/>
  <c r="AD97"/>
  <c r="AL97"/>
  <c r="AT97"/>
  <c r="BB97"/>
  <c r="BJ97"/>
  <c r="BR97"/>
  <c r="N98"/>
  <c r="V98"/>
  <c r="AD98"/>
  <c r="AL98"/>
  <c r="AT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Y84"/>
  <c r="Y85"/>
  <c r="Y86"/>
  <c r="Y87"/>
  <c r="Y88"/>
  <c r="Y89"/>
  <c r="BM89"/>
  <c r="AG90"/>
  <c r="BM90"/>
  <c r="AC91"/>
  <c r="AO91"/>
  <c r="AY91"/>
  <c r="BJ91"/>
  <c r="I92"/>
  <c r="S92"/>
  <c r="AD92"/>
  <c r="AO92"/>
  <c r="AY92"/>
  <c r="BJ92"/>
  <c r="I93"/>
  <c r="S93"/>
  <c r="AD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BK98"/>
  <c r="G99"/>
  <c r="O99"/>
  <c r="W99"/>
  <c r="AE99"/>
  <c r="AM99"/>
  <c r="AU99"/>
  <c r="BC99"/>
  <c r="BK99"/>
  <c r="G100"/>
  <c r="O100"/>
  <c r="W100"/>
  <c r="AE100"/>
  <c r="AM100"/>
  <c r="AU100"/>
  <c r="AG84"/>
  <c r="AG85"/>
  <c r="AG86"/>
  <c r="AG87"/>
  <c r="AG88"/>
  <c r="AG89"/>
  <c r="BO89"/>
  <c r="AI90"/>
  <c r="BO90"/>
  <c r="AF91"/>
  <c r="AP91"/>
  <c r="BA91"/>
  <c r="BL91"/>
  <c r="J92"/>
  <c r="U92"/>
  <c r="AF92"/>
  <c r="AP92"/>
  <c r="BA92"/>
  <c r="BL92"/>
  <c r="J93"/>
  <c r="U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D97"/>
  <c r="BL97"/>
  <c r="H98"/>
  <c r="P98"/>
  <c r="X98"/>
  <c r="AF98"/>
  <c r="AN98"/>
  <c r="AV98"/>
  <c r="BD98"/>
  <c r="BL98"/>
  <c r="H99"/>
  <c r="P99"/>
  <c r="X99"/>
  <c r="AF99"/>
  <c r="AN99"/>
  <c r="AV99"/>
  <c r="BD99"/>
  <c r="BL99"/>
  <c r="H100"/>
  <c r="P100"/>
  <c r="X100"/>
  <c r="AF100"/>
  <c r="AN100"/>
  <c r="AV100"/>
  <c r="BD100"/>
  <c r="BL100"/>
  <c r="H101"/>
  <c r="P101"/>
  <c r="AO84"/>
  <c r="AO85"/>
  <c r="AO86"/>
  <c r="AO87"/>
  <c r="AO88"/>
  <c r="AO89"/>
  <c r="I90"/>
  <c r="AO90"/>
  <c r="I91"/>
  <c r="AG91"/>
  <c r="AQ91"/>
  <c r="BB91"/>
  <c r="BM91"/>
  <c r="K92"/>
  <c r="V92"/>
  <c r="AG92"/>
  <c r="AQ92"/>
  <c r="BB92"/>
  <c r="BM92"/>
  <c r="K93"/>
  <c r="V93"/>
  <c r="AG93"/>
  <c r="AO93"/>
  <c r="AW93"/>
  <c r="BE93"/>
  <c r="BM93"/>
  <c r="I94"/>
  <c r="Q94"/>
  <c r="Y94"/>
  <c r="AG94"/>
  <c r="AO94"/>
  <c r="AW94"/>
  <c r="BE94"/>
  <c r="BM94"/>
  <c r="I95"/>
  <c r="Q95"/>
  <c r="Y95"/>
  <c r="AG95"/>
  <c r="AO95"/>
  <c r="AW95"/>
  <c r="BE95"/>
  <c r="BM95"/>
  <c r="I96"/>
  <c r="Q96"/>
  <c r="Y96"/>
  <c r="AG96"/>
  <c r="AO96"/>
  <c r="AW96"/>
  <c r="BE96"/>
  <c r="BM96"/>
  <c r="I97"/>
  <c r="Q97"/>
  <c r="Y97"/>
  <c r="AG97"/>
  <c r="AO97"/>
  <c r="AW97"/>
  <c r="BE97"/>
  <c r="BM97"/>
  <c r="I98"/>
  <c r="Q98"/>
  <c r="Y98"/>
  <c r="AG98"/>
  <c r="AO98"/>
  <c r="AW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K80"/>
  <c r="AW84"/>
  <c r="AW85"/>
  <c r="AW86"/>
  <c r="AW87"/>
  <c r="AW88"/>
  <c r="AQ89"/>
  <c r="K90"/>
  <c r="AQ90"/>
  <c r="K91"/>
  <c r="AH91"/>
  <c r="AS91"/>
  <c r="BD91"/>
  <c r="BN91"/>
  <c r="M92"/>
  <c r="X92"/>
  <c r="AH92"/>
  <c r="AS92"/>
  <c r="BD92"/>
  <c r="BN92"/>
  <c r="M93"/>
  <c r="X93"/>
  <c r="AH93"/>
  <c r="AP93"/>
  <c r="AX93"/>
  <c r="BF93"/>
  <c r="BN93"/>
  <c r="J94"/>
  <c r="R94"/>
  <c r="Z94"/>
  <c r="AH94"/>
  <c r="AP94"/>
  <c r="AX94"/>
  <c r="BF94"/>
  <c r="BN94"/>
  <c r="J95"/>
  <c r="R95"/>
  <c r="Z95"/>
  <c r="AH95"/>
  <c r="AP95"/>
  <c r="AX95"/>
  <c r="BF95"/>
  <c r="BN95"/>
  <c r="J96"/>
  <c r="R96"/>
  <c r="Z96"/>
  <c r="AH96"/>
  <c r="AP96"/>
  <c r="AX96"/>
  <c r="BF96"/>
  <c r="BN96"/>
  <c r="J97"/>
  <c r="R97"/>
  <c r="Z97"/>
  <c r="AH97"/>
  <c r="AP97"/>
  <c r="AX97"/>
  <c r="BF97"/>
  <c r="BN97"/>
  <c r="J98"/>
  <c r="R98"/>
  <c r="Z98"/>
  <c r="AH98"/>
  <c r="AP98"/>
  <c r="AX98"/>
  <c r="BF98"/>
  <c r="BN98"/>
  <c r="J99"/>
  <c r="R99"/>
  <c r="Z99"/>
  <c r="AH99"/>
  <c r="AP99"/>
  <c r="AX99"/>
  <c r="BF99"/>
  <c r="BN99"/>
  <c r="J100"/>
  <c r="R100"/>
  <c r="Z100"/>
  <c r="AH100"/>
  <c r="AP100"/>
  <c r="AX100"/>
  <c r="BF100"/>
  <c r="BN100"/>
  <c r="J101"/>
  <c r="R101"/>
  <c r="Z101"/>
  <c r="AK82"/>
  <c r="BM84"/>
  <c r="BM85"/>
  <c r="BM86"/>
  <c r="BM87"/>
  <c r="BM88"/>
  <c r="AY89"/>
  <c r="S90"/>
  <c r="AY90"/>
  <c r="S91"/>
  <c r="AK91"/>
  <c r="AV91"/>
  <c r="BF91"/>
  <c r="BQ91"/>
  <c r="P92"/>
  <c r="Z92"/>
  <c r="AK92"/>
  <c r="AV92"/>
  <c r="BF92"/>
  <c r="BQ92"/>
  <c r="P93"/>
  <c r="Z93"/>
  <c r="AJ93"/>
  <c r="AR93"/>
  <c r="AZ93"/>
  <c r="BH93"/>
  <c r="BP93"/>
  <c r="L94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BH97"/>
  <c r="BP97"/>
  <c r="L98"/>
  <c r="T98"/>
  <c r="AK83"/>
  <c r="I85"/>
  <c r="I86"/>
  <c r="I87"/>
  <c r="I88"/>
  <c r="I89"/>
  <c r="BE89"/>
  <c r="Y90"/>
  <c r="BE90"/>
  <c r="Y91"/>
  <c r="AL91"/>
  <c r="AW91"/>
  <c r="BG91"/>
  <c r="BR91"/>
  <c r="Q92"/>
  <c r="AA92"/>
  <c r="AL92"/>
  <c r="AW92"/>
  <c r="BG92"/>
  <c r="BR92"/>
  <c r="Q93"/>
  <c r="AA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BQ95"/>
  <c r="M96"/>
  <c r="U96"/>
  <c r="AC96"/>
  <c r="AK96"/>
  <c r="AS96"/>
  <c r="BA96"/>
  <c r="BI96"/>
  <c r="BQ96"/>
  <c r="M97"/>
  <c r="U97"/>
  <c r="AC97"/>
  <c r="AK97"/>
  <c r="AS97"/>
  <c r="BA97"/>
  <c r="BI97"/>
  <c r="BQ97"/>
  <c r="M98"/>
  <c r="U98"/>
  <c r="BE85"/>
  <c r="AI91"/>
  <c r="BE92"/>
  <c r="BO93"/>
  <c r="BO94"/>
  <c r="BO95"/>
  <c r="BO96"/>
  <c r="BO97"/>
  <c r="AK98"/>
  <c r="BH98"/>
  <c r="S99"/>
  <c r="AK99"/>
  <c r="BH99"/>
  <c r="S100"/>
  <c r="AK100"/>
  <c r="BG100"/>
  <c r="K101"/>
  <c r="X101"/>
  <c r="AH101"/>
  <c r="AP101"/>
  <c r="AX101"/>
  <c r="AX115" s="1"/>
  <c r="BF101"/>
  <c r="BF115" s="1"/>
  <c r="BN101"/>
  <c r="J102"/>
  <c r="R102"/>
  <c r="Z102"/>
  <c r="AH102"/>
  <c r="AP102"/>
  <c r="AX102"/>
  <c r="BF102"/>
  <c r="BN102"/>
  <c r="J103"/>
  <c r="R103"/>
  <c r="Z103"/>
  <c r="AH103"/>
  <c r="AP103"/>
  <c r="AX103"/>
  <c r="BF103"/>
  <c r="BN103"/>
  <c r="J104"/>
  <c r="R104"/>
  <c r="Z104"/>
  <c r="AH104"/>
  <c r="AP104"/>
  <c r="AX104"/>
  <c r="BF104"/>
  <c r="BN104"/>
  <c r="J105"/>
  <c r="R105"/>
  <c r="Z105"/>
  <c r="AH105"/>
  <c r="AP105"/>
  <c r="AX105"/>
  <c r="BF105"/>
  <c r="BN105"/>
  <c r="J106"/>
  <c r="R106"/>
  <c r="Z106"/>
  <c r="AH106"/>
  <c r="AP106"/>
  <c r="AX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BE86"/>
  <c r="AT91"/>
  <c r="BO92"/>
  <c r="K94"/>
  <c r="K95"/>
  <c r="K96"/>
  <c r="K97"/>
  <c r="K98"/>
  <c r="AQ98"/>
  <c r="BI98"/>
  <c r="T99"/>
  <c r="AQ99"/>
  <c r="BI99"/>
  <c r="T100"/>
  <c r="AQ100"/>
  <c r="AQ115" s="1"/>
  <c r="BH100"/>
  <c r="L101"/>
  <c r="AA101"/>
  <c r="AI101"/>
  <c r="AQ101"/>
  <c r="AY101"/>
  <c r="BG101"/>
  <c r="BO101"/>
  <c r="K102"/>
  <c r="S102"/>
  <c r="AA102"/>
  <c r="AI102"/>
  <c r="AQ102"/>
  <c r="AY102"/>
  <c r="BG102"/>
  <c r="BO102"/>
  <c r="K103"/>
  <c r="S103"/>
  <c r="AA103"/>
  <c r="AI103"/>
  <c r="AQ103"/>
  <c r="AY103"/>
  <c r="BG103"/>
  <c r="BO103"/>
  <c r="K104"/>
  <c r="S104"/>
  <c r="AA104"/>
  <c r="AI104"/>
  <c r="AQ104"/>
  <c r="AY104"/>
  <c r="BG104"/>
  <c r="BO104"/>
  <c r="K105"/>
  <c r="S105"/>
  <c r="AA105"/>
  <c r="AI105"/>
  <c r="AQ105"/>
  <c r="AY105"/>
  <c r="BG105"/>
  <c r="BO105"/>
  <c r="K106"/>
  <c r="S106"/>
  <c r="AA106"/>
  <c r="AI106"/>
  <c r="AQ106"/>
  <c r="AY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BE87"/>
  <c r="BE91"/>
  <c r="N93"/>
  <c r="S94"/>
  <c r="S95"/>
  <c r="S96"/>
  <c r="S97"/>
  <c r="S98"/>
  <c r="AR98"/>
  <c r="BO98"/>
  <c r="U99"/>
  <c r="AR99"/>
  <c r="BO99"/>
  <c r="U100"/>
  <c r="AR100"/>
  <c r="BI100"/>
  <c r="M101"/>
  <c r="AB10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BE88"/>
  <c r="BO91"/>
  <c r="Y93"/>
  <c r="AA94"/>
  <c r="AA95"/>
  <c r="AA96"/>
  <c r="AA97"/>
  <c r="AA98"/>
  <c r="AS98"/>
  <c r="BP98"/>
  <c r="AA99"/>
  <c r="AS99"/>
  <c r="BP99"/>
  <c r="AA100"/>
  <c r="AS100"/>
  <c r="BK100"/>
  <c r="O101"/>
  <c r="O115" s="1"/>
  <c r="AC101"/>
  <c r="AK101"/>
  <c r="AS101"/>
  <c r="BA101"/>
  <c r="BI101"/>
  <c r="BQ101"/>
  <c r="M102"/>
  <c r="U102"/>
  <c r="AC102"/>
  <c r="AK102"/>
  <c r="AS102"/>
  <c r="BA102"/>
  <c r="BI102"/>
  <c r="BQ102"/>
  <c r="M103"/>
  <c r="U103"/>
  <c r="AC103"/>
  <c r="AK103"/>
  <c r="AS103"/>
  <c r="BA103"/>
  <c r="BI103"/>
  <c r="BQ103"/>
  <c r="M104"/>
  <c r="U104"/>
  <c r="AC104"/>
  <c r="AK104"/>
  <c r="AS104"/>
  <c r="BA104"/>
  <c r="BI104"/>
  <c r="BQ104"/>
  <c r="M105"/>
  <c r="U105"/>
  <c r="AC105"/>
  <c r="AK105"/>
  <c r="AS105"/>
  <c r="BA105"/>
  <c r="BI105"/>
  <c r="BQ105"/>
  <c r="M106"/>
  <c r="U106"/>
  <c r="AC106"/>
  <c r="AK106"/>
  <c r="AS106"/>
  <c r="BA106"/>
  <c r="BI106"/>
  <c r="BQ106"/>
  <c r="M107"/>
  <c r="U107"/>
  <c r="AC107"/>
  <c r="AK107"/>
  <c r="AS107"/>
  <c r="BA107"/>
  <c r="BI107"/>
  <c r="BQ107"/>
  <c r="M108"/>
  <c r="U108"/>
  <c r="AC108"/>
  <c r="AK108"/>
  <c r="AS108"/>
  <c r="BA108"/>
  <c r="BI108"/>
  <c r="BQ108"/>
  <c r="AW89"/>
  <c r="N92"/>
  <c r="AI93"/>
  <c r="AI94"/>
  <c r="AI95"/>
  <c r="AI96"/>
  <c r="AI97"/>
  <c r="AB98"/>
  <c r="AY98"/>
  <c r="BQ98"/>
  <c r="AB99"/>
  <c r="AY99"/>
  <c r="BQ99"/>
  <c r="AB100"/>
  <c r="AY100"/>
  <c r="BO100"/>
  <c r="S101"/>
  <c r="AD101"/>
  <c r="AD115" s="1"/>
  <c r="AL101"/>
  <c r="AL115" s="1"/>
  <c r="AT101"/>
  <c r="BB101"/>
  <c r="BJ101"/>
  <c r="BJ115" s="1"/>
  <c r="BR101"/>
  <c r="N102"/>
  <c r="V102"/>
  <c r="AD102"/>
  <c r="AL102"/>
  <c r="AT102"/>
  <c r="BB102"/>
  <c r="BJ102"/>
  <c r="BR102"/>
  <c r="N103"/>
  <c r="V103"/>
  <c r="AD103"/>
  <c r="AL103"/>
  <c r="AT103"/>
  <c r="BB103"/>
  <c r="BJ103"/>
  <c r="BR103"/>
  <c r="N104"/>
  <c r="V104"/>
  <c r="AD104"/>
  <c r="AL104"/>
  <c r="AT104"/>
  <c r="BB104"/>
  <c r="BJ104"/>
  <c r="BR104"/>
  <c r="N105"/>
  <c r="V105"/>
  <c r="AD105"/>
  <c r="AL105"/>
  <c r="AT105"/>
  <c r="BB105"/>
  <c r="BJ105"/>
  <c r="BR105"/>
  <c r="N106"/>
  <c r="V106"/>
  <c r="AD106"/>
  <c r="AL106"/>
  <c r="AT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Q90"/>
  <c r="Y92"/>
  <c r="AQ93"/>
  <c r="AQ94"/>
  <c r="AQ95"/>
  <c r="AQ96"/>
  <c r="AQ97"/>
  <c r="AC98"/>
  <c r="AZ98"/>
  <c r="K99"/>
  <c r="AC99"/>
  <c r="AZ99"/>
  <c r="K100"/>
  <c r="AC100"/>
  <c r="AZ100"/>
  <c r="AZ115" s="1"/>
  <c r="BP100"/>
  <c r="T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AM103"/>
  <c r="AU103"/>
  <c r="BC103"/>
  <c r="BK103"/>
  <c r="G104"/>
  <c r="O104"/>
  <c r="W104"/>
  <c r="AE104"/>
  <c r="AM104"/>
  <c r="AU104"/>
  <c r="BC104"/>
  <c r="BK104"/>
  <c r="G105"/>
  <c r="O105"/>
  <c r="W105"/>
  <c r="AE105"/>
  <c r="AM105"/>
  <c r="AU105"/>
  <c r="BC105"/>
  <c r="BK105"/>
  <c r="G106"/>
  <c r="O106"/>
  <c r="W106"/>
  <c r="AE106"/>
  <c r="AM106"/>
  <c r="AU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AK81"/>
  <c r="AW90"/>
  <c r="AI92"/>
  <c r="AY93"/>
  <c r="AY94"/>
  <c r="AY95"/>
  <c r="AY96"/>
  <c r="AY97"/>
  <c r="AI98"/>
  <c r="BA98"/>
  <c r="L99"/>
  <c r="AI99"/>
  <c r="BA99"/>
  <c r="L100"/>
  <c r="L115" s="1"/>
  <c r="AI100"/>
  <c r="BA100"/>
  <c r="BQ100"/>
  <c r="U101"/>
  <c r="AF101"/>
  <c r="AN101"/>
  <c r="AV101"/>
  <c r="BD101"/>
  <c r="BD115" s="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E84"/>
  <c r="Q91"/>
  <c r="AT92"/>
  <c r="BG93"/>
  <c r="BG94"/>
  <c r="BG95"/>
  <c r="BG96"/>
  <c r="BG97"/>
  <c r="AJ98"/>
  <c r="BG98"/>
  <c r="M99"/>
  <c r="AJ99"/>
  <c r="BG99"/>
  <c r="M100"/>
  <c r="AJ100"/>
  <c r="AJ115" s="1"/>
  <c r="BC100"/>
  <c r="G101"/>
  <c r="W101"/>
  <c r="AG101"/>
  <c r="AO101"/>
  <c r="AO115" s="1"/>
  <c r="AW101"/>
  <c r="AW115" s="1"/>
  <c r="BE101"/>
  <c r="BE115" s="1"/>
  <c r="BM101"/>
  <c r="I102"/>
  <c r="Q102"/>
  <c r="Y102"/>
  <c r="AG102"/>
  <c r="AO102"/>
  <c r="AW102"/>
  <c r="BE102"/>
  <c r="BM102"/>
  <c r="I103"/>
  <c r="Q103"/>
  <c r="Y103"/>
  <c r="AG103"/>
  <c r="AO103"/>
  <c r="AW103"/>
  <c r="BE103"/>
  <c r="BM103"/>
  <c r="I104"/>
  <c r="Q104"/>
  <c r="Y104"/>
  <c r="AG104"/>
  <c r="AO104"/>
  <c r="AW104"/>
  <c r="BE104"/>
  <c r="BM104"/>
  <c r="I105"/>
  <c r="Q105"/>
  <c r="Y105"/>
  <c r="AG105"/>
  <c r="AO105"/>
  <c r="AW105"/>
  <c r="BE105"/>
  <c r="BM105"/>
  <c r="I106"/>
  <c r="Q106"/>
  <c r="Y106"/>
  <c r="AG106"/>
  <c r="AO106"/>
  <c r="AW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T116"/>
  <c r="BB116"/>
  <c r="BJ116"/>
  <c r="BR116"/>
  <c r="BB114"/>
  <c r="BJ114"/>
  <c r="AT115"/>
  <c r="AM116"/>
  <c r="AU116"/>
  <c r="BC116"/>
  <c r="BC114"/>
  <c r="BK114"/>
  <c r="AN116"/>
  <c r="BD116"/>
  <c r="BL114"/>
  <c r="AW116"/>
  <c r="BM116"/>
  <c r="BF116"/>
  <c r="BN116"/>
  <c r="AX114"/>
  <c r="BN114"/>
  <c r="AP115"/>
  <c r="AY116"/>
  <c r="BG116"/>
  <c r="BO116"/>
  <c r="AR116"/>
  <c r="AZ116"/>
  <c r="BH116"/>
  <c r="BP116"/>
  <c r="BH114"/>
  <c r="BP114"/>
  <c r="BI116"/>
  <c r="AS116"/>
  <c r="AS115"/>
  <c r="BN115"/>
  <c r="AS114"/>
  <c r="AY115"/>
  <c r="BA115"/>
  <c r="BQ115"/>
  <c r="BB115"/>
  <c r="BC115"/>
  <c r="BL115"/>
  <c r="BA116"/>
  <c r="AE116"/>
  <c r="H116"/>
  <c r="P116"/>
  <c r="X116"/>
  <c r="AF116"/>
  <c r="H115"/>
  <c r="P115"/>
  <c r="X115"/>
  <c r="I116"/>
  <c r="Q116"/>
  <c r="Y116"/>
  <c r="AG116"/>
  <c r="J116"/>
  <c r="R116"/>
  <c r="K116"/>
  <c r="K115"/>
  <c r="AA115"/>
  <c r="L114"/>
  <c r="T114"/>
  <c r="AB114"/>
  <c r="AB115"/>
  <c r="U116"/>
  <c r="G115"/>
  <c r="U115"/>
  <c r="AG115"/>
  <c r="I115"/>
  <c r="AC116"/>
  <c r="AC114"/>
  <c r="J115"/>
  <c r="W115"/>
  <c r="AI115"/>
  <c r="AL116"/>
  <c r="N115"/>
  <c r="F106"/>
  <c r="F92"/>
  <c r="F102"/>
  <c r="F108"/>
  <c r="F88"/>
  <c r="F98"/>
  <c r="F104"/>
  <c r="F91"/>
  <c r="F84"/>
  <c r="F93"/>
  <c r="F107"/>
  <c r="F100"/>
  <c r="F80"/>
  <c r="F89"/>
  <c r="F103"/>
  <c r="F96"/>
  <c r="F95"/>
  <c r="F99"/>
  <c r="F101"/>
  <c r="F85"/>
  <c r="F94"/>
  <c r="F90"/>
  <c r="F97"/>
  <c r="F87"/>
  <c r="F83"/>
  <c r="F86"/>
  <c r="F82"/>
  <c r="F105"/>
  <c r="F81"/>
  <c r="AA114" l="1"/>
  <c r="G114"/>
  <c r="W116"/>
  <c r="W118" s="1"/>
  <c r="L116"/>
  <c r="L119" s="1"/>
  <c r="S116"/>
  <c r="Z116"/>
  <c r="BK115"/>
  <c r="AR115"/>
  <c r="AR118" s="1"/>
  <c r="BG115"/>
  <c r="BG118" s="1"/>
  <c r="BI115"/>
  <c r="BI118" s="1"/>
  <c r="AL114"/>
  <c r="AL117" s="1"/>
  <c r="Z114"/>
  <c r="Z115"/>
  <c r="Y115"/>
  <c r="Y118" s="1"/>
  <c r="AN115"/>
  <c r="AN118" s="1"/>
  <c r="W114"/>
  <c r="BH115"/>
  <c r="BH118" s="1"/>
  <c r="AK116"/>
  <c r="BQ116"/>
  <c r="BQ118" s="1"/>
  <c r="P114"/>
  <c r="P119" s="1"/>
  <c r="BP115"/>
  <c r="BP118" s="1"/>
  <c r="BD114"/>
  <c r="BD119" s="1"/>
  <c r="V115"/>
  <c r="BE116"/>
  <c r="BE118" s="1"/>
  <c r="S114"/>
  <c r="U114"/>
  <c r="U119" s="1"/>
  <c r="AM115"/>
  <c r="AM118" s="1"/>
  <c r="H114"/>
  <c r="H117" s="1"/>
  <c r="T115"/>
  <c r="J114"/>
  <c r="J119" s="1"/>
  <c r="AV115"/>
  <c r="BO115"/>
  <c r="BO118" s="1"/>
  <c r="AC115"/>
  <c r="AC118" s="1"/>
  <c r="M115"/>
  <c r="BE114"/>
  <c r="AK115"/>
  <c r="AH115"/>
  <c r="AM114"/>
  <c r="N114"/>
  <c r="AR114"/>
  <c r="G116"/>
  <c r="V116"/>
  <c r="AB116"/>
  <c r="AB117" s="1"/>
  <c r="AI116"/>
  <c r="AI118" s="1"/>
  <c r="AP116"/>
  <c r="AP118" s="1"/>
  <c r="S115"/>
  <c r="AT114"/>
  <c r="AT119" s="1"/>
  <c r="AH114"/>
  <c r="AQ114"/>
  <c r="AD116"/>
  <c r="AD118" s="1"/>
  <c r="R114"/>
  <c r="R117" s="1"/>
  <c r="AE114"/>
  <c r="AE117" s="1"/>
  <c r="AK114"/>
  <c r="AS119"/>
  <c r="M116"/>
  <c r="Q115"/>
  <c r="Q118" s="1"/>
  <c r="AV114"/>
  <c r="AI114"/>
  <c r="AU115"/>
  <c r="AU118" s="1"/>
  <c r="AU114"/>
  <c r="K114"/>
  <c r="K119" s="1"/>
  <c r="BF114"/>
  <c r="BF119" s="1"/>
  <c r="V114"/>
  <c r="BQ114"/>
  <c r="AZ114"/>
  <c r="AZ119" s="1"/>
  <c r="O116"/>
  <c r="O118" s="1"/>
  <c r="AJ116"/>
  <c r="AJ118" s="1"/>
  <c r="AQ116"/>
  <c r="AQ118" s="1"/>
  <c r="AX116"/>
  <c r="AX117" s="1"/>
  <c r="BL116"/>
  <c r="BL118" s="1"/>
  <c r="BM114"/>
  <c r="BM117" s="1"/>
  <c r="AF115"/>
  <c r="AF118" s="1"/>
  <c r="BR115"/>
  <c r="BR118" s="1"/>
  <c r="BK116"/>
  <c r="BK117" s="1"/>
  <c r="T116"/>
  <c r="BJ118"/>
  <c r="BC119"/>
  <c r="BJ119"/>
  <c r="BB119"/>
  <c r="BN119"/>
  <c r="BO114"/>
  <c r="R115"/>
  <c r="BM115"/>
  <c r="BM118" s="1"/>
  <c r="AP114"/>
  <c r="M114"/>
  <c r="AO114"/>
  <c r="AF114"/>
  <c r="Q114"/>
  <c r="AA116"/>
  <c r="AH116"/>
  <c r="AO116"/>
  <c r="AO118" s="1"/>
  <c r="I114"/>
  <c r="I119" s="1"/>
  <c r="AD114"/>
  <c r="AN114"/>
  <c r="O114"/>
  <c r="AY114"/>
  <c r="AY119" s="1"/>
  <c r="Y114"/>
  <c r="BG114"/>
  <c r="AJ114"/>
  <c r="AW114"/>
  <c r="AW119" s="1"/>
  <c r="AE115"/>
  <c r="BI114"/>
  <c r="AV116"/>
  <c r="BR114"/>
  <c r="AG114"/>
  <c r="AG119" s="1"/>
  <c r="X114"/>
  <c r="X119" s="1"/>
  <c r="BA114"/>
  <c r="BA119" s="1"/>
  <c r="N116"/>
  <c r="BA118"/>
  <c r="AY118"/>
  <c r="BF118"/>
  <c r="AS118"/>
  <c r="AS117"/>
  <c r="AW118"/>
  <c r="BD118"/>
  <c r="BC118"/>
  <c r="BC117"/>
  <c r="BP117"/>
  <c r="BJ117"/>
  <c r="BH117"/>
  <c r="BB117"/>
  <c r="BB118"/>
  <c r="AZ118"/>
  <c r="BN118"/>
  <c r="BN117"/>
  <c r="AT118"/>
  <c r="J118"/>
  <c r="U118"/>
  <c r="AC117"/>
  <c r="X118"/>
  <c r="P118"/>
  <c r="K118"/>
  <c r="AG118"/>
  <c r="H118"/>
  <c r="AL118"/>
  <c r="I118"/>
  <c r="F115"/>
  <c r="F116"/>
  <c r="F114"/>
  <c r="AR119" l="1"/>
  <c r="BP119"/>
  <c r="S117"/>
  <c r="L117"/>
  <c r="W119"/>
  <c r="L118"/>
  <c r="BG119"/>
  <c r="AA119"/>
  <c r="BI119"/>
  <c r="W117"/>
  <c r="S118"/>
  <c r="Y119"/>
  <c r="Z119"/>
  <c r="G117"/>
  <c r="Z118"/>
  <c r="AL119"/>
  <c r="Z117"/>
  <c r="AN119"/>
  <c r="BQ119"/>
  <c r="AB119"/>
  <c r="AP119"/>
  <c r="BH119"/>
  <c r="G119"/>
  <c r="AC119"/>
  <c r="AM119"/>
  <c r="BO119"/>
  <c r="BE119"/>
  <c r="AK119"/>
  <c r="AB118"/>
  <c r="H119"/>
  <c r="S119"/>
  <c r="P117"/>
  <c r="U117"/>
  <c r="G118"/>
  <c r="BD117"/>
  <c r="J117"/>
  <c r="AK118"/>
  <c r="AK117"/>
  <c r="AR117"/>
  <c r="BE117"/>
  <c r="T118"/>
  <c r="V118"/>
  <c r="N117"/>
  <c r="AT117"/>
  <c r="AM117"/>
  <c r="AI117"/>
  <c r="V117"/>
  <c r="M118"/>
  <c r="R119"/>
  <c r="O119"/>
  <c r="AE119"/>
  <c r="AH119"/>
  <c r="AD119"/>
  <c r="T117"/>
  <c r="T119"/>
  <c r="AJ119"/>
  <c r="AI119"/>
  <c r="BL119"/>
  <c r="Q119"/>
  <c r="M119"/>
  <c r="AF119"/>
  <c r="BR119"/>
  <c r="AX118"/>
  <c r="AX119"/>
  <c r="AQ119"/>
  <c r="AU119"/>
  <c r="BK119"/>
  <c r="BK118"/>
  <c r="K117"/>
  <c r="BQ117"/>
  <c r="V119"/>
  <c r="BL117"/>
  <c r="BF117"/>
  <c r="AU117"/>
  <c r="AQ117"/>
  <c r="AZ117"/>
  <c r="AV117"/>
  <c r="R118"/>
  <c r="BO117"/>
  <c r="AY117"/>
  <c r="AO119"/>
  <c r="BM119"/>
  <c r="AV119"/>
  <c r="AP117"/>
  <c r="AW117"/>
  <c r="BR117"/>
  <c r="BG117"/>
  <c r="BA117"/>
  <c r="AH117"/>
  <c r="AA118"/>
  <c r="AH118"/>
  <c r="AA117"/>
  <c r="N118"/>
  <c r="AG117"/>
  <c r="M117"/>
  <c r="Q117"/>
  <c r="Y117"/>
  <c r="AF117"/>
  <c r="N119"/>
  <c r="AE118"/>
  <c r="AD117"/>
  <c r="I117"/>
  <c r="O117"/>
  <c r="AJ117"/>
  <c r="BI117"/>
  <c r="AO117"/>
  <c r="AN117"/>
  <c r="AV118"/>
  <c r="X117"/>
  <c r="F119"/>
  <c r="F117"/>
  <c r="F118"/>
  <c r="E122" l="1" a="1"/>
  <c r="E122" s="1"/>
  <c r="AU123" l="1"/>
  <c r="S128"/>
  <c r="H122"/>
  <c r="AS124"/>
  <c r="AX125"/>
  <c r="O123"/>
  <c r="AG129"/>
  <c r="BP135"/>
  <c r="AI130"/>
  <c r="X122"/>
  <c r="BE125"/>
  <c r="AN122"/>
  <c r="BC130"/>
  <c r="P130"/>
  <c r="AK122"/>
  <c r="BQ131"/>
  <c r="BO131"/>
  <c r="AO127"/>
  <c r="AQ122"/>
  <c r="BM129"/>
  <c r="AW122"/>
  <c r="BC125"/>
  <c r="AB128"/>
  <c r="BG125"/>
  <c r="AP132"/>
  <c r="K128"/>
  <c r="E124"/>
  <c r="BO123"/>
  <c r="AE126"/>
  <c r="BJ123"/>
  <c r="AT131"/>
  <c r="BR126"/>
  <c r="O125"/>
  <c r="BN129"/>
  <c r="AJ135"/>
  <c r="AH122"/>
  <c r="AX128"/>
  <c r="BJ132"/>
  <c r="G133"/>
  <c r="BD124"/>
  <c r="E133"/>
  <c r="V129"/>
  <c r="H135"/>
  <c r="AF125"/>
  <c r="U133"/>
  <c r="I131"/>
  <c r="X129"/>
  <c r="W133"/>
  <c r="BD123"/>
  <c r="AL132"/>
  <c r="AV128"/>
  <c r="AO134"/>
  <c r="AG132"/>
  <c r="BB132"/>
  <c r="BN125"/>
  <c r="P126"/>
  <c r="F123"/>
  <c r="AW129"/>
  <c r="W125"/>
  <c r="K123"/>
  <c r="AA123"/>
  <c r="AI123"/>
  <c r="BO124"/>
  <c r="L132"/>
  <c r="AS122"/>
  <c r="AY123"/>
  <c r="AT123"/>
  <c r="AI126"/>
  <c r="BA126"/>
  <c r="Q129"/>
  <c r="AV126"/>
  <c r="M124"/>
  <c r="L122"/>
  <c r="AF122"/>
  <c r="T130"/>
  <c r="BK130"/>
  <c r="Z129"/>
  <c r="S122"/>
  <c r="L123"/>
  <c r="E131"/>
  <c r="Q126"/>
  <c r="BM124"/>
  <c r="AC127"/>
  <c r="BH124"/>
  <c r="Y122"/>
  <c r="BO132"/>
  <c r="K127"/>
  <c r="AO122"/>
  <c r="E123"/>
  <c r="AJ127"/>
  <c r="BP132"/>
  <c r="BD135"/>
  <c r="J122"/>
  <c r="BL128"/>
  <c r="BO134"/>
  <c r="AA132"/>
  <c r="BL124"/>
  <c r="W129"/>
  <c r="Q135"/>
  <c r="AZ123"/>
  <c r="AC132"/>
  <c r="AF132"/>
  <c r="X128"/>
  <c r="AH134"/>
  <c r="BC131"/>
  <c r="AP123"/>
  <c r="AM133"/>
  <c r="AX134"/>
  <c r="AU122"/>
  <c r="AO124"/>
  <c r="O130"/>
  <c r="AQ123"/>
  <c r="BR130"/>
  <c r="BF125"/>
  <c r="AD123"/>
  <c r="AP126"/>
  <c r="AF128"/>
  <c r="AJ131"/>
  <c r="AQ125"/>
  <c r="W127"/>
  <c r="BD130"/>
  <c r="N127"/>
  <c r="AM126"/>
  <c r="BK122"/>
  <c r="AS123"/>
  <c r="BI123"/>
  <c r="BG128"/>
  <c r="AY125"/>
  <c r="AK126"/>
  <c r="AS126"/>
  <c r="AL127"/>
  <c r="T127"/>
  <c r="AC123"/>
  <c r="M131"/>
  <c r="AR128"/>
  <c r="Y126"/>
  <c r="AN133"/>
  <c r="T128"/>
  <c r="AM125"/>
  <c r="AL123"/>
  <c r="V131"/>
  <c r="K126"/>
  <c r="BA122"/>
  <c r="AR124"/>
  <c r="AE128"/>
  <c r="BI126"/>
  <c r="Y129"/>
  <c r="BD126"/>
  <c r="S125"/>
  <c r="BL127"/>
  <c r="AS127"/>
  <c r="AO123"/>
  <c r="BA124"/>
  <c r="L135"/>
  <c r="BB126"/>
  <c r="AX131"/>
  <c r="BA129"/>
  <c r="J127"/>
  <c r="F124"/>
  <c r="AT130"/>
  <c r="AB122"/>
  <c r="AP127"/>
  <c r="AR126"/>
  <c r="AR135"/>
  <c r="BJ130"/>
  <c r="I126"/>
  <c r="J126"/>
  <c r="AK133"/>
  <c r="F130"/>
  <c r="AN135"/>
  <c r="AZ126"/>
  <c r="BA133"/>
  <c r="BF129"/>
  <c r="AE125"/>
  <c r="BK126"/>
  <c r="AP125"/>
  <c r="K125"/>
  <c r="X130"/>
  <c r="BK125"/>
  <c r="AY124"/>
  <c r="N132"/>
  <c r="BR135"/>
  <c r="AP122"/>
  <c r="AN132"/>
  <c r="AR133"/>
  <c r="Y124"/>
  <c r="M122"/>
  <c r="AW123"/>
  <c r="F131"/>
  <c r="AE130"/>
  <c r="BC126"/>
  <c r="AK127"/>
  <c r="BA127"/>
  <c r="BA131"/>
  <c r="BQ125"/>
  <c r="M123"/>
  <c r="U123"/>
  <c r="AH129"/>
  <c r="BD131"/>
  <c r="AA124"/>
  <c r="K132"/>
  <c r="AP129"/>
  <c r="AY122"/>
  <c r="AZ125"/>
  <c r="N131"/>
  <c r="O122"/>
  <c r="AJ124"/>
  <c r="T132"/>
  <c r="G128"/>
  <c r="AW124"/>
  <c r="AN126"/>
  <c r="W132"/>
  <c r="AM122"/>
  <c r="W130"/>
  <c r="BB127"/>
  <c r="I123"/>
  <c r="AA125"/>
  <c r="AO129"/>
  <c r="AC129"/>
  <c r="AE127"/>
  <c r="BB124"/>
  <c r="AU131"/>
  <c r="L134"/>
  <c r="T129"/>
  <c r="BM134"/>
  <c r="BK133"/>
  <c r="BF124"/>
  <c r="V133"/>
  <c r="O135"/>
  <c r="BI134"/>
  <c r="AQ132"/>
  <c r="AN125"/>
  <c r="AA126"/>
  <c r="AN134"/>
  <c r="AA131"/>
  <c r="BF123"/>
  <c r="AU132"/>
  <c r="BD134"/>
  <c r="AW132"/>
  <c r="H130"/>
  <c r="U126"/>
  <c r="AA130"/>
  <c r="BI131"/>
  <c r="W123"/>
  <c r="AX126"/>
  <c r="BQ126"/>
  <c r="AG124"/>
  <c r="AC122"/>
  <c r="AS125"/>
  <c r="BR123"/>
  <c r="AU130"/>
  <c r="AC131"/>
  <c r="AS131"/>
  <c r="AB124"/>
  <c r="BM127"/>
  <c r="K124"/>
  <c r="Q125"/>
  <c r="AD131"/>
  <c r="BI122"/>
  <c r="Y125"/>
  <c r="BD122"/>
  <c r="AN130"/>
  <c r="AU124"/>
  <c r="AI132"/>
  <c r="BE122"/>
  <c r="I125"/>
  <c r="AH125"/>
  <c r="BM122"/>
  <c r="BQ129"/>
  <c r="W122"/>
  <c r="AJ128"/>
  <c r="H133"/>
  <c r="AK123"/>
  <c r="U131"/>
  <c r="AZ128"/>
  <c r="E125"/>
  <c r="E129"/>
  <c r="P122"/>
  <c r="AD124"/>
  <c r="BC124"/>
  <c r="AG130"/>
  <c r="BG133"/>
  <c r="O133"/>
  <c r="Z132"/>
  <c r="AN124"/>
  <c r="BE128"/>
  <c r="BM128"/>
  <c r="Y132"/>
  <c r="P125"/>
  <c r="BR133"/>
  <c r="AM134"/>
  <c r="AB129"/>
  <c r="W128"/>
  <c r="R123"/>
  <c r="BP129"/>
  <c r="Y128"/>
  <c r="AQ134"/>
  <c r="BH123"/>
  <c r="AM131"/>
  <c r="BL126"/>
  <c r="E126"/>
  <c r="AU125"/>
  <c r="AT127"/>
  <c r="Z125"/>
  <c r="AV122"/>
  <c r="AA128"/>
  <c r="AK124"/>
  <c r="AP128"/>
  <c r="AN127"/>
  <c r="BD127"/>
  <c r="BI135"/>
  <c r="I124"/>
  <c r="BG124"/>
  <c r="F122"/>
  <c r="G125"/>
  <c r="AC126"/>
  <c r="BJ127"/>
  <c r="T124"/>
  <c r="BP124"/>
  <c r="R125"/>
  <c r="X126"/>
  <c r="BI129"/>
  <c r="G126"/>
  <c r="M127"/>
  <c r="G123"/>
  <c r="BG123"/>
  <c r="W126"/>
  <c r="BB123"/>
  <c r="AL131"/>
  <c r="AQ126"/>
  <c r="BQ123"/>
  <c r="K122"/>
  <c r="E127"/>
  <c r="AF126"/>
  <c r="BK123"/>
  <c r="BM131"/>
  <c r="S124"/>
  <c r="AF130"/>
  <c r="AF124"/>
  <c r="AI124"/>
  <c r="S132"/>
  <c r="AX129"/>
  <c r="BG130"/>
  <c r="AF123"/>
  <c r="J125"/>
  <c r="AW128"/>
  <c r="AY126"/>
  <c r="G134"/>
  <c r="R124"/>
  <c r="AD129"/>
  <c r="AM127"/>
  <c r="BP133"/>
  <c r="BQ130"/>
  <c r="V122"/>
  <c r="AH135"/>
  <c r="R134"/>
  <c r="Y123"/>
  <c r="G131"/>
  <c r="BN124"/>
  <c r="AT126"/>
  <c r="AI133"/>
  <c r="Z124"/>
  <c r="AT135"/>
  <c r="AX122"/>
  <c r="AY133"/>
  <c r="BN126"/>
  <c r="V123"/>
  <c r="BC123"/>
  <c r="AE122"/>
  <c r="I128"/>
  <c r="O124"/>
  <c r="AM124"/>
  <c r="BE126"/>
  <c r="BL134"/>
  <c r="BE127"/>
  <c r="K134"/>
  <c r="AV133"/>
  <c r="AS135"/>
  <c r="K131"/>
  <c r="AQ124"/>
  <c r="AY128"/>
  <c r="AO125"/>
  <c r="G122"/>
  <c r="AI128"/>
  <c r="BR131"/>
  <c r="L128"/>
  <c r="BH128"/>
  <c r="J129"/>
  <c r="R129"/>
  <c r="AV125"/>
  <c r="BQ127"/>
  <c r="G130"/>
  <c r="BQ124"/>
  <c r="BE124"/>
  <c r="U127"/>
  <c r="AZ124"/>
  <c r="Q122"/>
  <c r="AM128"/>
  <c r="BI127"/>
  <c r="BE131"/>
  <c r="BO128"/>
  <c r="AD127"/>
  <c r="BI124"/>
  <c r="BR125"/>
  <c r="O126"/>
  <c r="I122"/>
  <c r="BQ122"/>
  <c r="AG125"/>
  <c r="BL122"/>
  <c r="AV130"/>
  <c r="BI128"/>
  <c r="U122"/>
  <c r="F127"/>
  <c r="AX124"/>
  <c r="AS129"/>
  <c r="BQ135"/>
  <c r="L130"/>
  <c r="BH127"/>
  <c r="AS130"/>
  <c r="BL135"/>
  <c r="AF133"/>
  <c r="AB127"/>
  <c r="BL125"/>
  <c r="AT122"/>
  <c r="U125"/>
  <c r="AH133"/>
  <c r="AD122"/>
  <c r="E130"/>
  <c r="AE135"/>
  <c r="BG135"/>
  <c r="L126"/>
  <c r="R135"/>
  <c r="AU135"/>
  <c r="F128"/>
  <c r="U124"/>
  <c r="J123"/>
  <c r="I127"/>
  <c r="BO130"/>
  <c r="M126"/>
  <c r="AQ128"/>
  <c r="H126"/>
  <c r="AM123"/>
  <c r="Y131"/>
  <c r="P131"/>
  <c r="V127"/>
  <c r="BA125"/>
  <c r="F125"/>
  <c r="N122"/>
  <c r="E135"/>
  <c r="BN133"/>
  <c r="BI132"/>
  <c r="AV131"/>
  <c r="M130"/>
  <c r="AI127"/>
  <c r="AB134"/>
  <c r="AO126"/>
  <c r="BC128"/>
  <c r="BE130"/>
  <c r="H129"/>
  <c r="Z127"/>
  <c r="AL124"/>
  <c r="BK135"/>
  <c r="BN134"/>
  <c r="BQ133"/>
  <c r="BD132"/>
  <c r="AL133"/>
  <c r="AH132"/>
  <c r="BF130"/>
  <c r="K129"/>
  <c r="AA127"/>
  <c r="BJ124"/>
  <c r="Z122"/>
  <c r="I135"/>
  <c r="X125"/>
  <c r="BL131"/>
  <c r="AZ127"/>
  <c r="N125"/>
  <c r="AR122"/>
  <c r="P135"/>
  <c r="S134"/>
  <c r="BB133"/>
  <c r="AB123"/>
  <c r="W124"/>
  <c r="G132"/>
  <c r="AT134"/>
  <c r="AO133"/>
  <c r="AJ132"/>
  <c r="BI130"/>
  <c r="AA129"/>
  <c r="BF127"/>
  <c r="J132"/>
  <c r="AR125"/>
  <c r="F133"/>
  <c r="Y127"/>
  <c r="AH128"/>
  <c r="AB126"/>
  <c r="AJ123"/>
  <c r="AL135"/>
  <c r="AG134"/>
  <c r="AJ133"/>
  <c r="AM132"/>
  <c r="AQ135"/>
  <c r="AZ131"/>
  <c r="R130"/>
  <c r="AK128"/>
  <c r="AD126"/>
  <c r="AN123"/>
  <c r="AM135"/>
  <c r="AP134"/>
  <c r="AS133"/>
  <c r="BA130"/>
  <c r="Z123"/>
  <c r="N124"/>
  <c r="BB135"/>
  <c r="AW134"/>
  <c r="AZ133"/>
  <c r="BC132"/>
  <c r="BP123"/>
  <c r="BM132"/>
  <c r="AW126"/>
  <c r="F134"/>
  <c r="AG122"/>
  <c r="AT129"/>
  <c r="BC122"/>
  <c r="AM130"/>
  <c r="BR127"/>
  <c r="AI125"/>
  <c r="AD130"/>
  <c r="AI129"/>
  <c r="I129"/>
  <c r="AW127"/>
  <c r="G129"/>
  <c r="X127"/>
  <c r="AH124"/>
  <c r="BJ135"/>
  <c r="BE134"/>
  <c r="BH133"/>
  <c r="BK132"/>
  <c r="V125"/>
  <c r="AE133"/>
  <c r="BO122"/>
  <c r="AY130"/>
  <c r="X133"/>
  <c r="P132"/>
  <c r="AH130"/>
  <c r="BA128"/>
  <c r="L127"/>
  <c r="AP124"/>
  <c r="BM135"/>
  <c r="AN131"/>
  <c r="BO135"/>
  <c r="AD134"/>
  <c r="Y133"/>
  <c r="Q132"/>
  <c r="AJ130"/>
  <c r="BN128"/>
  <c r="AF127"/>
  <c r="AO130"/>
  <c r="BR122"/>
  <c r="AB130"/>
  <c r="BH130"/>
  <c r="L129"/>
  <c r="AQ127"/>
  <c r="T125"/>
  <c r="AV123"/>
  <c r="BE132"/>
  <c r="AQ129"/>
  <c r="S126"/>
  <c r="Z126"/>
  <c r="AH123"/>
  <c r="AK135"/>
  <c r="AF134"/>
  <c r="AA133"/>
  <c r="AD132"/>
  <c r="BM130"/>
  <c r="AP130"/>
  <c r="H123"/>
  <c r="G127"/>
  <c r="U129"/>
  <c r="AP131"/>
  <c r="BH129"/>
  <c r="M128"/>
  <c r="BD125"/>
  <c r="T123"/>
  <c r="AF135"/>
  <c r="AI134"/>
  <c r="AZ134"/>
  <c r="O131"/>
  <c r="BN132"/>
  <c r="AQ131"/>
  <c r="BJ129"/>
  <c r="N128"/>
  <c r="N126"/>
  <c r="AR123"/>
  <c r="AO135"/>
  <c r="S129"/>
  <c r="BF128"/>
  <c r="AL128"/>
  <c r="AH126"/>
  <c r="BL123"/>
  <c r="AV135"/>
  <c r="AY134"/>
  <c r="AX135"/>
  <c r="AI135"/>
  <c r="AC124"/>
  <c r="AL134"/>
  <c r="BA123"/>
  <c r="AK131"/>
  <c r="BP128"/>
  <c r="O127"/>
  <c r="BR134"/>
  <c r="G124"/>
  <c r="AG126"/>
  <c r="AU128"/>
  <c r="AR130"/>
  <c r="BJ128"/>
  <c r="H127"/>
  <c r="P124"/>
  <c r="BC135"/>
  <c r="BF134"/>
  <c r="BI133"/>
  <c r="X132"/>
  <c r="L131"/>
  <c r="BM123"/>
  <c r="AW131"/>
  <c r="V134"/>
  <c r="Q133"/>
  <c r="E132"/>
  <c r="V130"/>
  <c r="BB128"/>
  <c r="P127"/>
  <c r="BC129"/>
  <c r="AY135"/>
  <c r="AK134"/>
  <c r="AB135"/>
  <c r="W134"/>
  <c r="R133"/>
  <c r="F132"/>
  <c r="AK130"/>
  <c r="BQ128"/>
  <c r="J135"/>
  <c r="BN130"/>
  <c r="AG133"/>
  <c r="AB132"/>
  <c r="AW130"/>
  <c r="N129"/>
  <c r="AR127"/>
  <c r="Z131"/>
  <c r="X124"/>
  <c r="AC130"/>
  <c r="Q127"/>
  <c r="V128"/>
  <c r="F126"/>
  <c r="P123"/>
  <c r="AD135"/>
  <c r="Y134"/>
  <c r="AB133"/>
  <c r="AE132"/>
  <c r="K135"/>
  <c r="BP130"/>
  <c r="AI122"/>
  <c r="S130"/>
  <c r="BF132"/>
  <c r="AE131"/>
  <c r="AV129"/>
  <c r="BO127"/>
  <c r="BH125"/>
  <c r="X123"/>
  <c r="AG135"/>
  <c r="AG128"/>
  <c r="AV124"/>
  <c r="BL133"/>
  <c r="BG132"/>
  <c r="AF131"/>
  <c r="AY129"/>
  <c r="P128"/>
  <c r="R126"/>
  <c r="AH127"/>
  <c r="U134"/>
  <c r="BP125"/>
  <c r="I130"/>
  <c r="Z128"/>
  <c r="AJ126"/>
  <c r="BN123"/>
  <c r="AW135"/>
  <c r="BR129"/>
  <c r="BN131"/>
  <c r="BG134"/>
  <c r="AZ122"/>
  <c r="AT124"/>
  <c r="BK124"/>
  <c r="BB122"/>
  <c r="T135"/>
  <c r="O134"/>
  <c r="J133"/>
  <c r="BG131"/>
  <c r="Y130"/>
  <c r="BD128"/>
  <c r="AR134"/>
  <c r="N130"/>
  <c r="BQ134"/>
  <c r="BF122"/>
  <c r="U135"/>
  <c r="P134"/>
  <c r="K133"/>
  <c r="H132"/>
  <c r="AL130"/>
  <c r="F129"/>
  <c r="Z135"/>
  <c r="AE134"/>
  <c r="Z133"/>
  <c r="R132"/>
  <c r="AX130"/>
  <c r="O129"/>
  <c r="AP135"/>
  <c r="AY131"/>
  <c r="BO125"/>
  <c r="O128"/>
  <c r="BG129"/>
  <c r="J128"/>
  <c r="BB125"/>
  <c r="BJ122"/>
  <c r="W135"/>
  <c r="Z134"/>
  <c r="AC133"/>
  <c r="P129"/>
  <c r="AA135"/>
  <c r="AG123"/>
  <c r="Q131"/>
  <c r="BD133"/>
  <c r="AY132"/>
  <c r="S131"/>
  <c r="AL129"/>
  <c r="BP127"/>
  <c r="BJ125"/>
  <c r="T126"/>
  <c r="BC133"/>
  <c r="AJ134"/>
  <c r="BJ134"/>
  <c r="BE133"/>
  <c r="AZ132"/>
  <c r="T131"/>
  <c r="AZ129"/>
  <c r="Q128"/>
  <c r="N133"/>
  <c r="BG127"/>
  <c r="R127"/>
  <c r="AR131"/>
  <c r="BK129"/>
  <c r="AC128"/>
  <c r="AL126"/>
  <c r="R128"/>
  <c r="BA134"/>
  <c r="AR129"/>
  <c r="BO126"/>
  <c r="BB131"/>
  <c r="Q123"/>
  <c r="S123"/>
  <c r="AW125"/>
  <c r="N123"/>
  <c r="BL130"/>
  <c r="AK125"/>
  <c r="AK129"/>
  <c r="BM125"/>
  <c r="BG122"/>
  <c r="AQ130"/>
  <c r="P133"/>
  <c r="BP131"/>
  <c r="U130"/>
  <c r="AN128"/>
  <c r="BF126"/>
  <c r="V124"/>
  <c r="BE135"/>
  <c r="BB130"/>
  <c r="E134"/>
  <c r="BI125"/>
  <c r="AB125"/>
  <c r="AJ122"/>
  <c r="M135"/>
  <c r="H134"/>
  <c r="BQ132"/>
  <c r="BH131"/>
  <c r="Z130"/>
  <c r="U128"/>
  <c r="BH134"/>
  <c r="BK127"/>
  <c r="AD125"/>
  <c r="AL122"/>
  <c r="N135"/>
  <c r="I134"/>
  <c r="L133"/>
  <c r="I132"/>
  <c r="M134"/>
  <c r="AE129"/>
  <c r="AC135"/>
  <c r="X134"/>
  <c r="S133"/>
  <c r="U132"/>
  <c r="AZ130"/>
  <c r="BD129"/>
  <c r="BF135"/>
  <c r="BM126"/>
  <c r="M129"/>
  <c r="AB131"/>
  <c r="AU129"/>
  <c r="BN127"/>
  <c r="AJ125"/>
  <c r="BN122"/>
  <c r="X135"/>
  <c r="AA134"/>
  <c r="T134"/>
  <c r="H128"/>
  <c r="AE124"/>
  <c r="O132"/>
  <c r="BB134"/>
  <c r="AW133"/>
  <c r="AR132"/>
  <c r="H131"/>
  <c r="AM129"/>
  <c r="E128"/>
  <c r="AV132"/>
  <c r="BJ126"/>
  <c r="BP134"/>
  <c r="BH135"/>
  <c r="BC134"/>
  <c r="AX133"/>
  <c r="AS132"/>
  <c r="W131"/>
  <c r="BB129"/>
  <c r="BR124"/>
  <c r="AD133"/>
  <c r="BM133"/>
  <c r="BH132"/>
  <c r="AH131"/>
  <c r="BL129"/>
  <c r="AD128"/>
  <c r="AT133"/>
  <c r="AS128"/>
  <c r="S127"/>
  <c r="BK128"/>
  <c r="AE123"/>
  <c r="M125"/>
  <c r="Q124"/>
  <c r="AU126"/>
  <c r="L124"/>
  <c r="BJ131"/>
  <c r="AG127"/>
  <c r="AG131"/>
  <c r="BE129"/>
  <c r="BE123"/>
  <c r="AO131"/>
  <c r="N134"/>
  <c r="I133"/>
  <c r="BF131"/>
  <c r="J130"/>
  <c r="AO128"/>
  <c r="BH126"/>
  <c r="BR128"/>
  <c r="S135"/>
  <c r="AO132"/>
  <c r="BG126"/>
  <c r="AX127"/>
  <c r="H125"/>
  <c r="R122"/>
  <c r="F135"/>
  <c r="BO133"/>
  <c r="BR132"/>
  <c r="BK131"/>
  <c r="AU133"/>
  <c r="AT128"/>
  <c r="AF129"/>
  <c r="AY127"/>
  <c r="L125"/>
  <c r="T122"/>
  <c r="G135"/>
  <c r="J134"/>
  <c r="M133"/>
  <c r="AU127"/>
  <c r="AC134"/>
  <c r="BH122"/>
  <c r="V135"/>
  <c r="Q134"/>
  <c r="T133"/>
  <c r="V132"/>
  <c r="AS134"/>
  <c r="Q130"/>
  <c r="AA122"/>
  <c r="K130"/>
  <c r="AX132"/>
  <c r="R131"/>
  <c r="AJ129"/>
  <c r="BC127"/>
  <c r="AL125"/>
  <c r="BP122"/>
  <c r="Y135"/>
  <c r="AV127"/>
  <c r="BN135"/>
  <c r="AC125"/>
  <c r="H124"/>
  <c r="AZ135"/>
  <c r="AU134"/>
  <c r="AP133"/>
  <c r="AK132"/>
  <c r="J131"/>
  <c r="AN129"/>
  <c r="AX123"/>
  <c r="BL132"/>
  <c r="BP126"/>
  <c r="J124"/>
  <c r="BA135"/>
  <c r="AV134"/>
  <c r="AQ133"/>
  <c r="AT132"/>
  <c r="X131"/>
  <c r="M132"/>
  <c r="AT125"/>
  <c r="BK134"/>
  <c r="BF133"/>
  <c r="BA132"/>
  <c r="AI131"/>
  <c r="BO129"/>
  <c r="V126"/>
  <c r="BJ133"/>
</calcChain>
</file>

<file path=xl/comments1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<sst xmlns="http://schemas.openxmlformats.org/spreadsheetml/2006/main" count="1423" uniqueCount="674">
  <si>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</si>
  <si>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</si>
  <si>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</si>
  <si>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</si>
  <si>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</si>
  <si>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</si>
  <si>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</si>
  <si>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</si>
  <si>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</si>
  <si>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</si>
  <si>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</si>
  <si>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</si>
  <si>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</si>
  <si>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</si>
  <si>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</si>
  <si>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</si>
  <si>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</si>
  <si>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</si>
  <si>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</si>
  <si>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</si>
  <si>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</si>
  <si>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</si>
  <si>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</si>
  <si>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</si>
  <si>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</si>
  <si>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</si>
  <si>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</si>
  <si>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</si>
  <si>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</si>
  <si>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</si>
  <si>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</si>
  <si>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</si>
  <si>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</si>
  <si>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</si>
  <si>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</si>
  <si>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</si>
  <si>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</si>
  <si>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</si>
  <si>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</si>
  <si>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</si>
  <si>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</si>
  <si>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</si>
  <si>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</si>
  <si>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</si>
  <si>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</si>
  <si>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</si>
  <si>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</si>
  <si>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</si>
  <si>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</si>
  <si>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</si>
  <si>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p(Ge)</t>
  </si>
  <si>
    <t>Vapor</t>
  </si>
  <si>
    <t>Solution #1</t>
  </si>
  <si>
    <t>(l)Ge</t>
  </si>
  <si>
    <t>*GeSe[l]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</si>
  <si>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</si>
  <si>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</si>
  <si>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</si>
  <si>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</si>
  <si>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t>p(Ga)</t>
  </si>
  <si>
    <t>p(Se)</t>
  </si>
  <si>
    <t>(l)GaSe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</si>
  <si>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</si>
  <si>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Temperature,K Pressure, at</t>
  </si>
  <si>
    <t>Temperature,K</t>
  </si>
  <si>
    <t>*GeSe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</si>
  <si>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</si>
  <si>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</si>
  <si>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(l)GeSe</t>
  </si>
  <si>
    <r>
      <t>Se</t>
    </r>
    <r>
      <rPr>
        <vertAlign val="subscript"/>
        <sz val="7.5"/>
        <rFont val="Arial"/>
        <family val="2"/>
        <charset val="204"/>
      </rPr>
      <t>8</t>
    </r>
  </si>
  <si>
    <r>
      <t>(l)GeSe</t>
    </r>
    <r>
      <rPr>
        <vertAlign val="subscript"/>
        <sz val="7.5"/>
        <rFont val="Arial"/>
        <family val="2"/>
        <charset val="204"/>
      </rPr>
      <t>2</t>
    </r>
  </si>
  <si>
    <t>273.1</t>
  </si>
  <si>
    <t>Se?</t>
  </si>
  <si>
    <t>(l)Se</t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</si>
  <si>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</si>
  <si>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r>
      <t>Se</t>
    </r>
    <r>
      <rPr>
        <vertAlign val="subscript"/>
        <sz val="7.5"/>
        <rFont val="Arial"/>
        <family val="2"/>
        <charset val="204"/>
      </rPr>
      <t>6</t>
    </r>
  </si>
  <si>
    <t>339.2</t>
  </si>
  <si>
    <t>405.3</t>
  </si>
  <si>
    <t>471.4</t>
  </si>
  <si>
    <t>537.5</t>
  </si>
  <si>
    <t>603.5</t>
  </si>
  <si>
    <t>669.6</t>
  </si>
  <si>
    <t>735.7</t>
  </si>
  <si>
    <t>752.2</t>
  </si>
  <si>
    <t>768.7</t>
  </si>
  <si>
    <t>785.2</t>
  </si>
  <si>
    <t>801.8</t>
  </si>
  <si>
    <t>867.8</t>
  </si>
  <si>
    <t>933.9</t>
  </si>
  <si>
    <t>950.4</t>
  </si>
  <si>
    <t>967</t>
  </si>
  <si>
    <t>983.5</t>
  </si>
  <si>
    <t>1000</t>
  </si>
  <si>
    <t>0,0000E+00</t>
  </si>
  <si>
    <t>2,0000E-01</t>
  </si>
  <si>
    <t>1,6000E-01</t>
  </si>
  <si>
    <t>8,0000E-02</t>
  </si>
  <si>
    <t>(2)GeSe[l]</t>
  </si>
  <si>
    <t>(l)Ga2Se3</t>
  </si>
  <si>
    <t>(2)Ga2Se3[l]</t>
  </si>
  <si>
    <t>-1,988E+01</t>
  </si>
  <si>
    <t>*Ga2Se3[l]</t>
  </si>
  <si>
    <t>Se8</t>
  </si>
  <si>
    <t>Se6</t>
  </si>
  <si>
    <t>Se5</t>
  </si>
  <si>
    <t>Se4</t>
  </si>
  <si>
    <t>Se3</t>
  </si>
  <si>
    <t>Se2</t>
  </si>
  <si>
    <t>(l)GeSe2</t>
  </si>
  <si>
    <t>(l)Ga2Se3[l]</t>
  </si>
  <si>
    <t>(1)GeSe[l]</t>
  </si>
  <si>
    <t>GeSe</t>
  </si>
  <si>
    <t>686.1</t>
  </si>
  <si>
    <t>702.7</t>
  </si>
  <si>
    <t>719.2</t>
  </si>
  <si>
    <t>(DGaEU</t>
  </si>
  <si>
    <t>(DGeSeEU</t>
  </si>
  <si>
    <t>(l)GeEU</t>
  </si>
  <si>
    <t>(DSeEU</t>
  </si>
  <si>
    <t>B(Ga)</t>
  </si>
  <si>
    <t>B(Ge)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</si>
  <si>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EU</t>
    </r>
  </si>
  <si>
    <t>(l)SeElJ</t>
  </si>
  <si>
    <t>B(Se)</t>
  </si>
  <si>
    <t>(l)Ge[l]</t>
  </si>
  <si>
    <t>*GeSe2</t>
  </si>
  <si>
    <t>*Ga2Se3</t>
  </si>
  <si>
    <t>(1)Ga[l]</t>
  </si>
  <si>
    <r>
      <t>(2)Ga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</si>
  <si>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t>1</t>
  </si>
  <si>
    <t>(2)Se[l]</t>
  </si>
  <si>
    <t>884.4</t>
  </si>
  <si>
    <t>900.9</t>
  </si>
  <si>
    <t>917.4</t>
  </si>
  <si>
    <t>(l)Ga[l]</t>
  </si>
  <si>
    <t>(1)Se[l]</t>
  </si>
  <si>
    <t>(DSeLU</t>
  </si>
  <si>
    <t>6,9006E-26</t>
  </si>
  <si>
    <t>1,1520E-25</t>
  </si>
  <si>
    <t>2,1438E-31</t>
  </si>
  <si>
    <t>4,0251E-19</t>
  </si>
  <si>
    <t>2,3150E-32</t>
  </si>
  <si>
    <t>3,4198E-28</t>
  </si>
  <si>
    <t>2,0922E-18</t>
  </si>
  <si>
    <t>4,9240E-23</t>
  </si>
  <si>
    <t>1,2600E-17</t>
  </si>
  <si>
    <t>5,1894E-28</t>
  </si>
  <si>
    <t>2,1120E-33</t>
  </si>
  <si>
    <t>5,9530E-24</t>
  </si>
  <si>
    <t>2,9715E-31</t>
  </si>
  <si>
    <t>6,9060E-30</t>
  </si>
  <si>
    <t>8,5529E-15</t>
  </si>
  <si>
    <t>1,7587E-19</t>
  </si>
  <si>
    <t>5,3886E-24</t>
  </si>
  <si>
    <t>2,6749E-36</t>
  </si>
  <si>
    <t>1,1043E-31</t>
  </si>
  <si>
    <t>7,5161E-28</t>
  </si>
  <si>
    <t>2,4945E-25</t>
  </si>
  <si>
    <t>6,7151E-25</t>
  </si>
  <si>
    <t>1,8533E-24</t>
  </si>
  <si>
    <t>6,9567E-22</t>
  </si>
  <si>
    <t>8,4280E-16</t>
  </si>
  <si>
    <t>3,4601E-24</t>
  </si>
  <si>
    <t>1,8170E-28</t>
  </si>
  <si>
    <t>9,9361E-13</t>
  </si>
  <si>
    <t>6,6190E-15</t>
  </si>
  <si>
    <t>8,6376E-13</t>
  </si>
  <si>
    <t>3,0363E-28</t>
  </si>
  <si>
    <t>1,6944E-24</t>
  </si>
  <si>
    <t>1,4980E-21</t>
  </si>
  <si>
    <t>1,6046E-19</t>
  </si>
  <si>
    <t>1,4416E-22</t>
  </si>
  <si>
    <t>2,8341E-19</t>
  </si>
  <si>
    <t>2,8298E-17</t>
  </si>
  <si>
    <t>2,2795E-12</t>
  </si>
  <si>
    <t>3,2442E-20</t>
  </si>
  <si>
    <t>1,9931E-25</t>
  </si>
  <si>
    <t>3,1680E-ll</t>
  </si>
  <si>
    <t>1,7899E-33</t>
  </si>
  <si>
    <t>7,3071E-13</t>
  </si>
  <si>
    <t>3,1228E-ll</t>
  </si>
  <si>
    <t>1,0452E-21</t>
  </si>
  <si>
    <t>1,1348E-18</t>
  </si>
  <si>
    <t>1,8925E-16</t>
  </si>
  <si>
    <t>7,7810E-15</t>
  </si>
  <si>
    <t>9,2847E-21</t>
  </si>
  <si>
    <t>4,1510E-15</t>
  </si>
  <si>
    <t>1,3693E-13</t>
  </si>
  <si>
    <t>1,2492E-09</t>
  </si>
  <si>
    <t>4,4001E-17</t>
  </si>
  <si>
    <t>6,2192E-24</t>
  </si>
  <si>
    <t>7,0642E-ll</t>
  </si>
  <si>
    <t>5,3692E-31</t>
  </si>
  <si>
    <t>4,6353E-12</t>
  </si>
  <si>
    <t>1,7735E-12</t>
  </si>
  <si>
    <t>3,0431E-16</t>
  </si>
  <si>
    <t>8,3191E-14</t>
  </si>
  <si>
    <t>3,4079E-12</t>
  </si>
  <si>
    <t>6,0852E-ll</t>
  </si>
  <si>
    <t>2,5661E-19</t>
  </si>
  <si>
    <t>1,1626E-ll</t>
  </si>
  <si>
    <t>1,4777E-10</t>
  </si>
  <si>
    <t>2,2201E-07</t>
  </si>
  <si>
    <t>1,5291E-14</t>
  </si>
  <si>
    <t>1,3503E-21</t>
  </si>
  <si>
    <t>2,0575E-09</t>
  </si>
  <si>
    <t>7,3516E-28</t>
  </si>
  <si>
    <t>3,3436E-10</t>
  </si>
  <si>
    <t>7,9999E-02</t>
  </si>
  <si>
    <t>3,9749E-13</t>
  </si>
  <si>
    <t>8,0001E-02</t>
  </si>
  <si>
    <t>5,2153E-15</t>
  </si>
  <si>
    <t>1,0426E-12</t>
  </si>
  <si>
    <t>3,1062E-ll</t>
  </si>
  <si>
    <t>4,5725E-10</t>
  </si>
  <si>
    <t>5,3059E-19</t>
  </si>
  <si>
    <t>6,9022E-ll</t>
  </si>
  <si>
    <t>7,0450E-10</t>
  </si>
  <si>
    <t>7,0592E-07</t>
  </si>
  <si>
    <t>5,5875E-14</t>
  </si>
  <si>
    <t>1,3868E-21</t>
  </si>
  <si>
    <t>1,3806E-09</t>
  </si>
  <si>
    <t>1,1363E-27</t>
  </si>
  <si>
    <t>2,7668E-10</t>
  </si>
  <si>
    <t>7,9996E-02</t>
  </si>
  <si>
    <t>1,4618E-13</t>
  </si>
  <si>
    <t>8,0004E-02</t>
  </si>
  <si>
    <t>8,0466E-14</t>
  </si>
  <si>
    <t>1,1893E-ll</t>
  </si>
  <si>
    <t>2,6064E-10</t>
  </si>
  <si>
    <t>3,1799E-09</t>
  </si>
  <si>
    <t>1,0588E-18</t>
  </si>
  <si>
    <t>3,8205E-10</t>
  </si>
  <si>
    <t>3,1523E-09</t>
  </si>
  <si>
    <t>2,1402E-06</t>
  </si>
  <si>
    <t>1,9279E-13</t>
  </si>
  <si>
    <t>4,8717E-21</t>
  </si>
  <si>
    <t>3,2528E-09</t>
  </si>
  <si>
    <t>5,9017E-27</t>
  </si>
  <si>
    <t>7,9912E-10</t>
  </si>
  <si>
    <t>7,9987E-02</t>
  </si>
  <si>
    <t>1,2410E-14</t>
  </si>
  <si>
    <t>8,0013E-02</t>
  </si>
  <si>
    <t>1,1255E-12</t>
  </si>
  <si>
    <t>1,2427E-10</t>
  </si>
  <si>
    <t>2,0244E-09</t>
  </si>
  <si>
    <t>2,0574E-08</t>
  </si>
  <si>
    <t>2,0443E-18</t>
  </si>
  <si>
    <t>1,9809E-09</t>
  </si>
  <si>
    <t>1,3295E-08</t>
  </si>
  <si>
    <t>6,2068E-06</t>
  </si>
  <si>
    <t>6,3058E-13</t>
  </si>
  <si>
    <t>2,1795E-20</t>
  </si>
  <si>
    <t>9,9995E-09</t>
  </si>
  <si>
    <t>3,8395E-26</t>
  </si>
  <si>
    <t>2,9950E-09</t>
  </si>
  <si>
    <t>7,9965E-02</t>
  </si>
  <si>
    <t>5,0235E-18</t>
  </si>
  <si>
    <t>8,0035E-02</t>
  </si>
  <si>
    <t>1,4364E-ll</t>
  </si>
  <si>
    <t>1,1962E-09</t>
  </si>
  <si>
    <t>1,4628E-08</t>
  </si>
  <si>
    <t>1,2442E-07</t>
  </si>
  <si>
    <t>3,8274E-18</t>
  </si>
  <si>
    <t>9,6631E-09</t>
  </si>
  <si>
    <t>5,3060E-08</t>
  </si>
  <si>
    <t>1,7269E-05</t>
  </si>
  <si>
    <t>1,9622E-12</t>
  </si>
  <si>
    <t>9,1726E-20</t>
  </si>
  <si>
    <t>2,9579E-08</t>
  </si>
  <si>
    <t>2,3139E-25</t>
  </si>
  <si>
    <t>1,0745E-08</t>
  </si>
  <si>
    <t>7,9902E-02</t>
  </si>
  <si>
    <t>2,5006E-34</t>
  </si>
  <si>
    <t>8,0097E-02</t>
  </si>
  <si>
    <t>1,6823E-10</t>
  </si>
  <si>
    <t>1,0663E-08</t>
  </si>
  <si>
    <t>9,8790E-08</t>
  </si>
  <si>
    <t>7,0643E-07</t>
  </si>
  <si>
    <t>6,9635E-18</t>
  </si>
  <si>
    <t>4,4521E-08</t>
  </si>
  <si>
    <t>2,0111E-07</t>
  </si>
  <si>
    <t>4,6224E-05</t>
  </si>
  <si>
    <t>5,8283E-12</t>
  </si>
  <si>
    <t>1,0394E-18</t>
  </si>
  <si>
    <t>2,4060E-07</t>
  </si>
  <si>
    <t>3,7009E-24</t>
  </si>
  <si>
    <t>1,0548E-07</t>
  </si>
  <si>
    <t>2,0097E-04</t>
  </si>
  <si>
    <t>4,4910E-27</t>
  </si>
  <si>
    <t>5,8487E-03</t>
  </si>
  <si>
    <t>1,5431E-09</t>
  </si>
  <si>
    <t>7,6623E-08</t>
  </si>
  <si>
    <t>5,5380E-07</t>
  </si>
  <si>
    <t>3,4125E-06</t>
  </si>
  <si>
    <t>1,2319E-17</t>
  </si>
  <si>
    <t>1,7915E-07</t>
  </si>
  <si>
    <t>6,8304E-07</t>
  </si>
  <si>
    <t>1,1454E-04</t>
  </si>
  <si>
    <t>1,6240E-ll</t>
  </si>
  <si>
    <t>7,5643E-13</t>
  </si>
  <si>
    <t>1,5395E-01</t>
  </si>
  <si>
    <t>4,5980E-18</t>
  </si>
  <si>
    <t>7,9546E-02</t>
  </si>
  <si>
    <t>8,0141E-22</t>
  </si>
  <si>
    <t>4,7997E-06</t>
  </si>
  <si>
    <t>1,6978E-09</t>
  </si>
  <si>
    <t>8,5965E-08</t>
  </si>
  <si>
    <t>6,3098E-07</t>
  </si>
  <si>
    <t>4,3432E-06</t>
  </si>
  <si>
    <t>2,0047E-17</t>
  </si>
  <si>
    <t>2,4659E-07</t>
  </si>
  <si>
    <t>1,0296E-06</t>
  </si>
  <si>
    <t>1,6450E-04</t>
  </si>
  <si>
    <t>3,3635E-ll</t>
  </si>
  <si>
    <t>1,2570E-12</t>
  </si>
  <si>
    <t>1,1615E-17</t>
  </si>
  <si>
    <t>7,9641E-02</t>
  </si>
  <si>
    <t>6,6239E-24</t>
  </si>
  <si>
    <t>4,5240E-25</t>
  </si>
  <si>
    <t>7,5550E-07</t>
  </si>
  <si>
    <t>2,1034E-09</t>
  </si>
  <si>
    <t>1,0686E-07</t>
  </si>
  <si>
    <t>7,8381E-07</t>
  </si>
  <si>
    <t>5,9076E-06</t>
  </si>
  <si>
    <t>3,1372E-17</t>
  </si>
  <si>
    <t>3,5602E-07</t>
  </si>
  <si>
    <t>1,5970E-06</t>
  </si>
  <si>
    <t>2,3994E-04</t>
  </si>
  <si>
    <t>6,8657E-ll</t>
  </si>
  <si>
    <t>1,9864E-12</t>
  </si>
  <si>
    <t>2,6781E-17</t>
  </si>
  <si>
    <t>7,9479E-02</t>
  </si>
  <si>
    <t>5,1956E-29</t>
  </si>
  <si>
    <t>3,0910E-21</t>
  </si>
  <si>
    <t>4,1774E-12</t>
  </si>
  <si>
    <t>4,8431E-08</t>
  </si>
  <si>
    <t>4,0969E-09</t>
  </si>
  <si>
    <t>2,1337E-07</t>
  </si>
  <si>
    <t>1,5817E-06</t>
  </si>
  <si>
    <t>1,6770E-05</t>
  </si>
  <si>
    <t>1,5744E-16</t>
  </si>
  <si>
    <t>1,2702E-06</t>
  </si>
  <si>
    <t>7,4827E-06</t>
  </si>
  <si>
    <t>9,1436E-04</t>
  </si>
  <si>
    <t>8,9785E-10</t>
  </si>
  <si>
    <t>1,0914E-ll</t>
  </si>
  <si>
    <t>5,5423E-16</t>
  </si>
  <si>
    <t>7,8049E-02</t>
  </si>
  <si>
    <t>2,5902E-30</t>
  </si>
  <si>
    <t>2,1044E-19</t>
  </si>
  <si>
    <t>3,7902E-ll</t>
  </si>
  <si>
    <t>2,7636E-08</t>
  </si>
  <si>
    <t>4,5951E-09</t>
  </si>
  <si>
    <t>2,4173E-07</t>
  </si>
  <si>
    <t>1,8043E-06</t>
  </si>
  <si>
    <t>2,0759E-05</t>
  </si>
  <si>
    <t>2,2669E-16</t>
  </si>
  <si>
    <t>1,6632E-06</t>
  </si>
  <si>
    <t>1,0469E-05</t>
  </si>
  <si>
    <t>1,2269E-03</t>
  </si>
  <si>
    <t>1,6018E-09</t>
  </si>
  <si>
    <t>1,6268E-ll</t>
  </si>
  <si>
    <t>1,1045E-15</t>
  </si>
  <si>
    <t>7,7392E-02</t>
  </si>
  <si>
    <t>8,5430E-31</t>
  </si>
  <si>
    <t>1,4506E-17</t>
  </si>
  <si>
    <t>3,3978E-10</t>
  </si>
  <si>
    <t>2,4148E-08</t>
  </si>
  <si>
    <t>5,0339E-09</t>
  </si>
  <si>
    <t>2,6803E-07</t>
  </si>
  <si>
    <t>2,0186E-06</t>
  </si>
  <si>
    <t>2,5188E-05</t>
  </si>
  <si>
    <t>3,2207E-16</t>
  </si>
  <si>
    <t>2,1353E-06</t>
  </si>
  <si>
    <t>1,4360E-05</t>
  </si>
  <si>
    <t>1,6210E-03</t>
  </si>
  <si>
    <t>2,7922E-09</t>
  </si>
  <si>
    <t>2,4040E-ll</t>
  </si>
  <si>
    <t>2,1501E-15</t>
  </si>
  <si>
    <t>7,6566E-02</t>
  </si>
  <si>
    <t>1,1296E-31</t>
  </si>
  <si>
    <t>2,4065E-16</t>
  </si>
  <si>
    <t>1,5485E-09</t>
  </si>
  <si>
    <t>1,7904E-08</t>
  </si>
  <si>
    <t>5,3764E-09</t>
  </si>
  <si>
    <t>2,9042E-07</t>
  </si>
  <si>
    <t>2,2122E-06</t>
  </si>
  <si>
    <t>2,9932E-05</t>
  </si>
  <si>
    <t>4,5192E-16</t>
  </si>
  <si>
    <t>2,6870E-06</t>
  </si>
  <si>
    <t>1,9314E-05</t>
  </si>
  <si>
    <t>2,1089E-03</t>
  </si>
  <si>
    <t>4,7598E-09</t>
  </si>
  <si>
    <t>3,5249E-ll</t>
  </si>
  <si>
    <t>4,0953E-15</t>
  </si>
  <si>
    <t>7,5548E-02</t>
  </si>
  <si>
    <t>2,4309E-33</t>
  </si>
  <si>
    <t>1,0046E-15</t>
  </si>
  <si>
    <t>3,5645E-09</t>
  </si>
  <si>
    <t>9,2377E-09</t>
  </si>
  <si>
    <t>5,5872E-09</t>
  </si>
  <si>
    <t>3,0698E-07</t>
  </si>
  <si>
    <t>2,3717E-06</t>
  </si>
  <si>
    <t>3,4804E-05</t>
  </si>
  <si>
    <t>6,2680E-16</t>
  </si>
  <si>
    <t>3,3119E-06</t>
  </si>
  <si>
    <t>2,5464E-05</t>
  </si>
  <si>
    <t>2,7018E-03</t>
  </si>
  <si>
    <t>7,9418E-09</t>
  </si>
  <si>
    <t>5,1336E-ll</t>
  </si>
  <si>
    <t>7,6441E-15</t>
  </si>
  <si>
    <t>7,4316E-02</t>
  </si>
  <si>
    <t>1,0007E-34</t>
  </si>
  <si>
    <t>4,1657E-15</t>
  </si>
  <si>
    <t>8,2626E-09</t>
  </si>
  <si>
    <t>5,6209E-09</t>
  </si>
  <si>
    <t>5,6384E-09</t>
  </si>
  <si>
    <t>3,1602E-07</t>
  </si>
  <si>
    <t>2,4837E-06</t>
  </si>
  <si>
    <t>3,9559E-05</t>
  </si>
  <si>
    <t>8,6001E-16</t>
  </si>
  <si>
    <t>3,9963E-06</t>
  </si>
  <si>
    <t>3,2905E-05</t>
  </si>
  <si>
    <t>3,4088E-03</t>
  </si>
  <si>
    <t>1,2980E-08</t>
  </si>
  <si>
    <t>7,4325E-ll</t>
  </si>
  <si>
    <t>1,4004E-14</t>
  </si>
  <si>
    <t>7,2853E-02</t>
  </si>
  <si>
    <t>4,5076E-15</t>
  </si>
  <si>
    <t>9,9397E-09</t>
  </si>
  <si>
    <t>1,9241E-09</t>
  </si>
  <si>
    <t>5,5153E-09</t>
  </si>
  <si>
    <t>3,1635E-07</t>
  </si>
  <si>
    <t>2,5376E-06</t>
  </si>
  <si>
    <t>4,3914E-05</t>
  </si>
  <si>
    <t>1,1681E-15</t>
  </si>
  <si>
    <t>4,7182E-06</t>
  </si>
  <si>
    <t>4,1667E-05</t>
  </si>
  <si>
    <t>4,2351E-03</t>
  </si>
  <si>
    <t>2,0793E-08</t>
  </si>
  <si>
    <t>1,0707E-10</t>
  </si>
  <si>
    <t>2,5214E-14</t>
  </si>
  <si>
    <t>7,1149E-02</t>
  </si>
  <si>
    <t>5,0107E-15</t>
  </si>
  <si>
    <t>1,2117E-08</t>
  </si>
  <si>
    <t>6,9476E-10</t>
  </si>
  <si>
    <t>5,2212E-09</t>
  </si>
  <si>
    <t>3,0754E-07</t>
  </si>
  <si>
    <t>2,5267E-06</t>
  </si>
  <si>
    <t>4,7575E-05</t>
  </si>
  <si>
    <t>1,5716E-15</t>
  </si>
  <si>
    <t>5,4478E-06</t>
  </si>
  <si>
    <t>5,1697E-05</t>
  </si>
  <si>
    <t>5,1815E-03</t>
  </si>
  <si>
    <t>3,2670E-08</t>
  </si>
  <si>
    <t>1,5359E-10</t>
  </si>
  <si>
    <t>4,4675E-14</t>
  </si>
  <si>
    <t>6,9205E-02</t>
  </si>
  <si>
    <t>5,7127E-15</t>
  </si>
  <si>
    <t>1,4975E-08</t>
  </si>
  <si>
    <t>2,6425E-10</t>
  </si>
  <si>
    <t>4,7786E-09</t>
  </si>
  <si>
    <t>2,9007E-07</t>
  </si>
  <si>
    <t>2,4499E-06</t>
  </si>
  <si>
    <t>5,0276E-05</t>
  </si>
  <si>
    <t>2,0955E-15</t>
  </si>
  <si>
    <t>6,1504E-06</t>
  </si>
  <si>
    <t>6,2847E-05</t>
  </si>
  <si>
    <t>6,2435E-03</t>
  </si>
  <si>
    <t>5,0379E-08</t>
  </si>
  <si>
    <t>2,1953E-10</t>
  </si>
  <si>
    <t>7,7985E-14</t>
  </si>
  <si>
    <t>6,7032E-02</t>
  </si>
  <si>
    <t>temp</t>
  </si>
  <si>
    <t>Convergence</t>
  </si>
  <si>
    <r>
      <t>Se</t>
    </r>
    <r>
      <rPr>
        <vertAlign val="subscript"/>
        <sz val="6.5"/>
        <rFont val="Arial"/>
        <family val="2"/>
        <charset val="204"/>
      </rPr>
      <t>5</t>
    </r>
  </si>
  <si>
    <r>
      <t>Se</t>
    </r>
    <r>
      <rPr>
        <vertAlign val="subscript"/>
        <sz val="6.5"/>
        <rFont val="Arial"/>
        <family val="2"/>
        <charset val="204"/>
      </rPr>
      <t>4</t>
    </r>
  </si>
  <si>
    <r>
      <t>Se</t>
    </r>
    <r>
      <rPr>
        <vertAlign val="subscript"/>
        <sz val="6.5"/>
        <rFont val="Arial"/>
        <family val="2"/>
        <charset val="204"/>
      </rPr>
      <t>3</t>
    </r>
  </si>
  <si>
    <r>
      <t>Se</t>
    </r>
    <r>
      <rPr>
        <vertAlign val="subscript"/>
        <sz val="6.5"/>
        <rFont val="Arial"/>
        <family val="2"/>
        <charset val="204"/>
      </rPr>
      <t>2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</si>
  <si>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tl]</t>
    </r>
  </si>
  <si>
    <t>pres</t>
  </si>
  <si>
    <t>273,1</t>
  </si>
  <si>
    <t>-1,862E+01</t>
  </si>
  <si>
    <t>-6,492E+01</t>
  </si>
  <si>
    <t>-1,586E+01</t>
  </si>
  <si>
    <t>-2,395E+01</t>
  </si>
  <si>
    <t>8,3760E-23</t>
  </si>
  <si>
    <t>6,7577E-10</t>
  </si>
  <si>
    <t>339,2</t>
  </si>
  <si>
    <t>8,6079E-35</t>
  </si>
  <si>
    <t>-1,863E+01</t>
  </si>
  <si>
    <t>-5,311E+01</t>
  </si>
  <si>
    <t>-1,376E+01</t>
  </si>
  <si>
    <t>-2,015E+01</t>
  </si>
  <si>
    <t>2,9282E-16</t>
  </si>
  <si>
    <t>2,9694E-09</t>
  </si>
  <si>
    <t>405,3</t>
  </si>
  <si>
    <t>5,2788E-26</t>
  </si>
  <si>
    <t>-1,872E+01</t>
  </si>
  <si>
    <t>-4,249E+01</t>
  </si>
  <si>
    <t>-1,061E+01</t>
  </si>
  <si>
    <t>-1,953E+01</t>
  </si>
  <si>
    <t>3,7910E-13</t>
  </si>
  <si>
    <t>4,5354E-10</t>
  </si>
  <si>
    <t>471,4</t>
  </si>
  <si>
    <t>2,2621E-20</t>
  </si>
  <si>
    <t>-1,884E+01</t>
  </si>
  <si>
    <t>-4,373E+01</t>
  </si>
  <si>
    <t>-1,431E+01</t>
  </si>
  <si>
    <t>-1,326E+01</t>
  </si>
  <si>
    <t>1,8683E-ll</t>
  </si>
  <si>
    <t>6,9132E-10</t>
  </si>
  <si>
    <t>537,5</t>
  </si>
  <si>
    <t>2,6772E-16</t>
  </si>
  <si>
    <t>-1,897E+01</t>
  </si>
  <si>
    <t>-4,004E+01</t>
  </si>
  <si>
    <t>-1,403E+01</t>
  </si>
  <si>
    <t>-1,170E+01</t>
  </si>
  <si>
    <t>3,0109E-10</t>
  </si>
  <si>
    <t>3,8729E-09</t>
  </si>
  <si>
    <t>603,5</t>
  </si>
  <si>
    <t>4,8774E-14</t>
  </si>
  <si>
    <t>-1,911E+01</t>
  </si>
  <si>
    <t>-3,731E+01</t>
  </si>
  <si>
    <t>-1,394E+01</t>
  </si>
  <si>
    <t>-1,045E+01</t>
  </si>
  <si>
    <t>3,8868E-10</t>
  </si>
  <si>
    <t>2,5144E-09</t>
  </si>
  <si>
    <t>669,6</t>
  </si>
  <si>
    <t>4,0796E-ll</t>
  </si>
  <si>
    <t>-1,925E+01</t>
  </si>
  <si>
    <t>-3,525E+01</t>
  </si>
  <si>
    <t>-1,397E+01</t>
  </si>
  <si>
    <t>-9,414E+00</t>
  </si>
  <si>
    <t>7,2139E-09</t>
  </si>
  <si>
    <t>9,2991E-09</t>
  </si>
  <si>
    <t>686,1</t>
  </si>
  <si>
    <t>5,5865E-ll</t>
  </si>
  <si>
    <t>-1,928E+01</t>
  </si>
  <si>
    <t>-3,481E+01</t>
  </si>
  <si>
    <t>-1,399E+01</t>
  </si>
  <si>
    <t>-9,180E+00</t>
  </si>
  <si>
    <t>4,3777E-09</t>
  </si>
  <si>
    <t>3,9285E-09</t>
  </si>
  <si>
    <t>702,7</t>
  </si>
  <si>
    <t>2,5733E-10</t>
  </si>
  <si>
    <t>-1,932E+01</t>
  </si>
  <si>
    <t>-3,441E+01</t>
  </si>
  <si>
    <t>-1,402E+01</t>
  </si>
  <si>
    <t>-8,956E+00</t>
  </si>
  <si>
    <t>9,3668E-09</t>
  </si>
  <si>
    <t>5,3900E-09</t>
  </si>
  <si>
    <t>719,2</t>
  </si>
  <si>
    <t>1,4863E-09</t>
  </si>
  <si>
    <t>-1,935E+01</t>
  </si>
  <si>
    <t>-3,403E+01</t>
  </si>
  <si>
    <t>-1,405E+01</t>
  </si>
  <si>
    <t>-8,740E+00</t>
  </si>
  <si>
    <t>2,0001E-01</t>
  </si>
  <si>
    <t>2,6255E-08</t>
  </si>
  <si>
    <t>8,4094E-09</t>
  </si>
  <si>
    <t>735,7</t>
  </si>
  <si>
    <t>7,9620E-09</t>
  </si>
  <si>
    <t>-1,938E+01</t>
  </si>
  <si>
    <t>-3,367E+01</t>
  </si>
  <si>
    <t>-1,408E+01</t>
  </si>
  <si>
    <t>-8,532E+00</t>
  </si>
  <si>
    <t>2,0002E-01</t>
  </si>
  <si>
    <t>7,1077E-08</t>
  </si>
  <si>
    <t>9,1783E-09</t>
  </si>
  <si>
    <t>752,2</t>
  </si>
  <si>
    <t>1,1333E-07</t>
  </si>
  <si>
    <t>-1,942E+01</t>
  </si>
  <si>
    <t>-3,334E+01</t>
  </si>
  <si>
    <t>-1,412E+01</t>
  </si>
  <si>
    <t>-8,331E+00</t>
  </si>
  <si>
    <t>2,0005E-01</t>
  </si>
  <si>
    <t>5,3097E-07</t>
  </si>
  <si>
    <t>9,1563E-09</t>
  </si>
  <si>
    <t>768,7</t>
  </si>
  <si>
    <t>-1,945E+01</t>
  </si>
  <si>
    <t>-3,321E+01</t>
  </si>
  <si>
    <t>-1,415E+01</t>
  </si>
  <si>
    <t>-8,157E+00</t>
  </si>
  <si>
    <t>2,0012E-01</t>
  </si>
  <si>
    <t>3,1348E-01</t>
  </si>
  <si>
    <t>1,0564E-07</t>
  </si>
  <si>
    <t>785,2</t>
  </si>
  <si>
    <t>-1,948E+01</t>
  </si>
  <si>
    <t>-3,280E+01</t>
  </si>
  <si>
    <t>-1,398E+01</t>
  </si>
  <si>
    <t>-8,246E+00</t>
  </si>
  <si>
    <t>2,0017E-01</t>
  </si>
  <si>
    <t>3,1964E-01</t>
  </si>
  <si>
    <t>9,8713E-09</t>
  </si>
  <si>
    <t>801,8</t>
  </si>
  <si>
    <t>-1,952E+01</t>
  </si>
  <si>
    <t>-3,242E+01</t>
  </si>
  <si>
    <t>-1,385E+01</t>
  </si>
  <si>
    <t>-8,316E+00</t>
  </si>
  <si>
    <t>2,0025E-01</t>
  </si>
  <si>
    <t>3,1948E-01</t>
  </si>
  <si>
    <t>8,7931E-09</t>
  </si>
  <si>
    <t>867,8</t>
  </si>
  <si>
    <t>-1,965E+01</t>
  </si>
  <si>
    <t>-3,101E+01</t>
  </si>
  <si>
    <t>-1,338E+01</t>
  </si>
  <si>
    <t>-8,596E+00</t>
  </si>
  <si>
    <t>2,0094E-01</t>
  </si>
  <si>
    <t>3,1805E-01</t>
  </si>
  <si>
    <t>8,0032E-09</t>
  </si>
  <si>
    <t>884,4</t>
  </si>
  <si>
    <t>-1,968E+01</t>
  </si>
  <si>
    <t>-3,068E+01</t>
  </si>
  <si>
    <t>-1,328E+01</t>
  </si>
  <si>
    <t>-8,666E+00</t>
  </si>
  <si>
    <t>2,0126E-01</t>
  </si>
  <si>
    <t>3,1739E-01</t>
  </si>
  <si>
    <t>6,7183E-09</t>
  </si>
  <si>
    <t>900,9</t>
  </si>
  <si>
    <t>-1,971E+01</t>
  </si>
  <si>
    <t>-3,035E+01</t>
  </si>
  <si>
    <t>-1,317E+01</t>
  </si>
  <si>
    <t>-8,737E+00</t>
  </si>
  <si>
    <t>2,0166E-01</t>
  </si>
  <si>
    <t>3,1657E-01</t>
  </si>
  <si>
    <t>8,4098E-09</t>
  </si>
  <si>
    <t>917,4</t>
  </si>
  <si>
    <t>-1,974E+01</t>
  </si>
  <si>
    <t>-3,003E+01</t>
  </si>
  <si>
    <t>-1,307E+01</t>
  </si>
  <si>
    <t>-8,810E+00</t>
  </si>
  <si>
    <t>2,0216E-01</t>
  </si>
  <si>
    <t>3,1555E-01</t>
  </si>
  <si>
    <t>9,2502E-09</t>
  </si>
  <si>
    <t>933,9</t>
  </si>
  <si>
    <t>-1,978E+01</t>
  </si>
  <si>
    <t>-2,972E+01</t>
  </si>
  <si>
    <t>-1,297E+01</t>
  </si>
  <si>
    <t>-8,884E+00</t>
  </si>
  <si>
    <t>2,0277E-01</t>
  </si>
  <si>
    <t>3,1432E-01</t>
  </si>
  <si>
    <t>7,9983E-09</t>
  </si>
  <si>
    <t>950,4</t>
  </si>
  <si>
    <t>-1,981E+01</t>
  </si>
  <si>
    <t>-2,941E+01</t>
  </si>
  <si>
    <t>-1,287E+01</t>
  </si>
  <si>
    <t>-8,960E+00</t>
  </si>
  <si>
    <t>2,0349E-01</t>
  </si>
  <si>
    <t>3,1285E-01</t>
  </si>
  <si>
    <t>9,9688E-09</t>
  </si>
  <si>
    <t>-1,984E+01</t>
  </si>
  <si>
    <t>-2,910E+01</t>
  </si>
  <si>
    <t>-1,277E+01</t>
  </si>
  <si>
    <t>-9,038E+00</t>
  </si>
  <si>
    <t>2,0433E-01</t>
  </si>
  <si>
    <t>3,1115E-01</t>
  </si>
  <si>
    <t>8,5342E-09</t>
  </si>
  <si>
    <t>983,5</t>
  </si>
  <si>
    <t>-2,879E+01</t>
  </si>
  <si>
    <t>-1,267E+01</t>
  </si>
  <si>
    <t>-9,118E+00</t>
  </si>
  <si>
    <t>2,0529E-01</t>
  </si>
  <si>
    <t>3,0920E-01</t>
  </si>
  <si>
    <t>8,7663E-09</t>
  </si>
  <si>
    <t>-1,991E+01</t>
  </si>
  <si>
    <t>-2,849E+01</t>
  </si>
  <si>
    <t>-1,257E+01</t>
  </si>
  <si>
    <t>-9,201E+00</t>
  </si>
  <si>
    <t>2,0637E-01</t>
  </si>
  <si>
    <t>3,0703E-01</t>
  </si>
  <si>
    <t>9,8933E-09</t>
  </si>
  <si>
    <t>(1)se[l]</t>
  </si>
</sst>
</file>

<file path=xl/styles.xml><?xml version="1.0" encoding="utf-8"?>
<styleSheet xmlns="http://schemas.openxmlformats.org/spreadsheetml/2006/main">
  <numFmts count="2">
    <numFmt numFmtId="164" formatCode="0.0E+00"/>
    <numFmt numFmtId="165" formatCode="0.000"/>
  </numFmts>
  <fonts count="33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sz val="6.5"/>
      <name val="Arial"/>
      <family val="2"/>
      <charset val="204"/>
    </font>
    <font>
      <sz val="16"/>
      <color rgb="FF000000"/>
      <name val="Calibri"/>
      <family val="2"/>
      <charset val="204"/>
      <scheme val="minor"/>
    </font>
    <font>
      <vertAlign val="subscript"/>
      <sz val="6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2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8" fillId="3" borderId="1">
      <alignment horizontal="center" vertical="center"/>
    </xf>
    <xf numFmtId="164" fontId="10" fillId="0" borderId="0"/>
    <xf numFmtId="164" fontId="10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</cellStyleXfs>
  <cellXfs count="152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3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4" fillId="11" borderId="9" xfId="0" applyNumberFormat="1" applyFont="1" applyFill="1" applyBorder="1" applyAlignment="1">
      <alignment horizontal="center" vertical="center"/>
    </xf>
    <xf numFmtId="0" fontId="18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19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2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4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3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5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6" fillId="0" borderId="0" xfId="0" applyNumberFormat="1" applyFont="1"/>
    <xf numFmtId="164" fontId="26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7" fillId="0" borderId="0" xfId="0" applyFont="1"/>
    <xf numFmtId="0" fontId="0" fillId="0" borderId="0" xfId="0"/>
    <xf numFmtId="0" fontId="28" fillId="0" borderId="31" xfId="9" applyNumberFormat="1" applyFont="1" applyFill="1" applyBorder="1" applyAlignment="1" applyProtection="1">
      <alignment horizontal="left" vertical="top"/>
    </xf>
    <xf numFmtId="0" fontId="28" fillId="0" borderId="31" xfId="9" applyNumberFormat="1" applyFont="1" applyFill="1" applyBorder="1" applyAlignment="1" applyProtection="1">
      <alignment horizontal="left"/>
    </xf>
    <xf numFmtId="0" fontId="28" fillId="0" borderId="10" xfId="9" applyNumberFormat="1" applyFont="1" applyFill="1" applyBorder="1" applyAlignment="1" applyProtection="1">
      <alignment horizontal="left" vertical="top"/>
    </xf>
    <xf numFmtId="0" fontId="28" fillId="0" borderId="24" xfId="9" applyNumberFormat="1" applyFont="1" applyFill="1" applyBorder="1" applyAlignment="1" applyProtection="1">
      <alignment vertical="center" wrapText="1"/>
    </xf>
    <xf numFmtId="11" fontId="28" fillId="0" borderId="24" xfId="9" applyNumberFormat="1" applyFont="1" applyFill="1" applyBorder="1" applyAlignment="1" applyProtection="1">
      <alignment horizontal="center"/>
    </xf>
    <xf numFmtId="11" fontId="28" fillId="0" borderId="24" xfId="9" applyNumberFormat="1" applyFont="1" applyFill="1" applyBorder="1" applyAlignment="1" applyProtection="1">
      <alignment horizontal="justify"/>
    </xf>
    <xf numFmtId="11" fontId="28" fillId="0" borderId="31" xfId="9" applyNumberFormat="1" applyFont="1" applyFill="1" applyBorder="1" applyAlignment="1" applyProtection="1">
      <alignment horizontal="center" vertical="top"/>
    </xf>
    <xf numFmtId="11" fontId="28" fillId="0" borderId="31" xfId="9" applyNumberFormat="1" applyFont="1" applyFill="1" applyBorder="1" applyAlignment="1" applyProtection="1">
      <alignment horizontal="justify" vertical="top"/>
    </xf>
    <xf numFmtId="11" fontId="28" fillId="0" borderId="31" xfId="9" applyNumberFormat="1" applyFont="1" applyFill="1" applyBorder="1" applyAlignment="1" applyProtection="1">
      <alignment horizontal="center"/>
    </xf>
    <xf numFmtId="11" fontId="28" fillId="0" borderId="31" xfId="9" applyNumberFormat="1" applyFont="1" applyFill="1" applyBorder="1" applyAlignment="1" applyProtection="1">
      <alignment horizontal="justify"/>
    </xf>
    <xf numFmtId="11" fontId="28" fillId="0" borderId="10" xfId="9" applyNumberFormat="1" applyFont="1" applyFill="1" applyBorder="1" applyAlignment="1" applyProtection="1">
      <alignment horizontal="center" vertical="top"/>
    </xf>
    <xf numFmtId="11" fontId="28" fillId="0" borderId="10" xfId="9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0" fillId="0" borderId="0" xfId="0"/>
    <xf numFmtId="0" fontId="0" fillId="0" borderId="0" xfId="0"/>
    <xf numFmtId="0" fontId="28" fillId="0" borderId="0" xfId="10" applyNumberFormat="1" applyFont="1" applyFill="1" applyBorder="1" applyAlignment="1" applyProtection="1">
      <alignment vertical="top"/>
    </xf>
    <xf numFmtId="0" fontId="28" fillId="0" borderId="0" xfId="11" applyNumberFormat="1" applyFont="1" applyFill="1" applyBorder="1" applyAlignment="1" applyProtection="1">
      <alignment vertical="top"/>
    </xf>
    <xf numFmtId="11" fontId="21" fillId="0" borderId="0" xfId="11" applyNumberFormat="1" applyFont="1" applyFill="1" applyBorder="1" applyAlignment="1" applyProtection="1">
      <alignment vertical="top"/>
    </xf>
    <xf numFmtId="11" fontId="28" fillId="0" borderId="0" xfId="11" applyNumberFormat="1" applyFont="1" applyFill="1" applyBorder="1" applyAlignment="1" applyProtection="1">
      <alignment vertical="top"/>
    </xf>
    <xf numFmtId="0" fontId="28" fillId="0" borderId="31" xfId="10" applyNumberFormat="1" applyFont="1" applyFill="1" applyBorder="1" applyAlignment="1" applyProtection="1">
      <alignment horizontal="left"/>
    </xf>
    <xf numFmtId="0" fontId="28" fillId="0" borderId="31" xfId="10" applyNumberFormat="1" applyFont="1" applyFill="1" applyBorder="1" applyAlignment="1" applyProtection="1">
      <alignment horizontal="left" vertical="top"/>
    </xf>
    <xf numFmtId="0" fontId="30" fillId="0" borderId="0" xfId="11" applyNumberFormat="1" applyFont="1" applyFill="1" applyBorder="1" applyAlignment="1" applyProtection="1">
      <alignment vertical="top"/>
    </xf>
    <xf numFmtId="0" fontId="28" fillId="0" borderId="24" xfId="10" applyNumberFormat="1" applyFont="1" applyFill="1" applyBorder="1" applyAlignment="1" applyProtection="1">
      <alignment horizontal="left"/>
    </xf>
    <xf numFmtId="0" fontId="28" fillId="0" borderId="24" xfId="10" applyNumberFormat="1" applyFont="1" applyFill="1" applyBorder="1" applyAlignment="1" applyProtection="1">
      <alignment horizontal="center"/>
    </xf>
    <xf numFmtId="0" fontId="28" fillId="0" borderId="24" xfId="10" applyNumberFormat="1" applyFont="1" applyFill="1" applyBorder="1" applyAlignment="1" applyProtection="1">
      <alignment horizontal="right"/>
    </xf>
    <xf numFmtId="0" fontId="28" fillId="0" borderId="10" xfId="10" applyNumberFormat="1" applyFont="1" applyFill="1" applyBorder="1" applyAlignment="1" applyProtection="1">
      <alignment horizontal="left" vertical="top"/>
    </xf>
    <xf numFmtId="0" fontId="28" fillId="0" borderId="24" xfId="10" applyNumberFormat="1" applyFont="1" applyFill="1" applyBorder="1" applyAlignment="1" applyProtection="1">
      <alignment horizontal="left" indent="4"/>
    </xf>
    <xf numFmtId="11" fontId="28" fillId="0" borderId="24" xfId="10" applyNumberFormat="1" applyFont="1" applyFill="1" applyBorder="1" applyAlignment="1" applyProtection="1">
      <alignment horizontal="center"/>
    </xf>
    <xf numFmtId="11" fontId="28" fillId="0" borderId="24" xfId="10" applyNumberFormat="1" applyFont="1" applyFill="1" applyBorder="1" applyAlignment="1" applyProtection="1">
      <alignment horizontal="justify"/>
    </xf>
    <xf numFmtId="11" fontId="28" fillId="0" borderId="31" xfId="10" applyNumberFormat="1" applyFont="1" applyFill="1" applyBorder="1" applyAlignment="1" applyProtection="1">
      <alignment horizontal="center"/>
    </xf>
    <xf numFmtId="11" fontId="28" fillId="0" borderId="31" xfId="10" applyNumberFormat="1" applyFont="1" applyFill="1" applyBorder="1" applyAlignment="1" applyProtection="1">
      <alignment horizontal="justify"/>
    </xf>
    <xf numFmtId="11" fontId="28" fillId="0" borderId="31" xfId="10" applyNumberFormat="1" applyFont="1" applyFill="1" applyBorder="1" applyAlignment="1" applyProtection="1">
      <alignment horizontal="center" vertical="top"/>
    </xf>
    <xf numFmtId="11" fontId="28" fillId="0" borderId="31" xfId="10" applyNumberFormat="1" applyFont="1" applyFill="1" applyBorder="1" applyAlignment="1" applyProtection="1">
      <alignment horizontal="justify" vertical="top"/>
    </xf>
    <xf numFmtId="11" fontId="28" fillId="0" borderId="10" xfId="10" applyNumberFormat="1" applyFont="1" applyFill="1" applyBorder="1" applyAlignment="1" applyProtection="1">
      <alignment horizontal="center" vertical="top"/>
    </xf>
    <xf numFmtId="11" fontId="28" fillId="0" borderId="10" xfId="10" applyNumberFormat="1" applyFont="1" applyFill="1" applyBorder="1" applyAlignment="1" applyProtection="1">
      <alignment horizontal="justify" vertical="top"/>
    </xf>
    <xf numFmtId="11" fontId="10" fillId="0" borderId="0" xfId="8" applyNumberFormat="1"/>
    <xf numFmtId="0" fontId="9" fillId="6" borderId="3" xfId="3" applyBorder="1">
      <alignment horizontal="left" vertical="center"/>
    </xf>
    <xf numFmtId="0" fontId="28" fillId="0" borderId="24" xfId="9" applyNumberFormat="1" applyFont="1" applyFill="1" applyBorder="1" applyAlignment="1" applyProtection="1">
      <alignment horizontal="left"/>
    </xf>
    <xf numFmtId="0" fontId="28" fillId="0" borderId="31" xfId="9" applyNumberFormat="1" applyFont="1" applyFill="1" applyBorder="1" applyAlignment="1" applyProtection="1">
      <alignment vertical="center" wrapText="1"/>
    </xf>
    <xf numFmtId="2" fontId="28" fillId="0" borderId="0" xfId="11" applyNumberFormat="1" applyFont="1" applyFill="1" applyBorder="1" applyAlignment="1" applyProtection="1">
      <alignment vertical="top"/>
    </xf>
    <xf numFmtId="2" fontId="21" fillId="0" borderId="0" xfId="11" applyNumberFormat="1" applyFont="1" applyFill="1" applyBorder="1" applyAlignment="1" applyProtection="1">
      <alignment vertical="top"/>
    </xf>
    <xf numFmtId="2" fontId="10" fillId="0" borderId="0" xfId="8" applyNumberFormat="1"/>
    <xf numFmtId="2" fontId="8" fillId="7" borderId="2" xfId="2" applyNumberFormat="1">
      <alignment horizontal="left" vertical="center"/>
    </xf>
    <xf numFmtId="1" fontId="15" fillId="7" borderId="14" xfId="2" applyFont="1" applyBorder="1" applyAlignment="1">
      <alignment horizontal="center" vertical="center"/>
    </xf>
    <xf numFmtId="1" fontId="15" fillId="7" borderId="6" xfId="2" applyFont="1" applyBorder="1" applyAlignment="1">
      <alignment horizontal="center" vertical="center"/>
    </xf>
    <xf numFmtId="0" fontId="0" fillId="0" borderId="0" xfId="0"/>
    <xf numFmtId="0" fontId="20" fillId="2" borderId="0" xfId="0" applyFont="1" applyFill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</cellXfs>
  <cellStyles count="12">
    <cellStyle name="Ввод" xfId="6"/>
    <cellStyle name="Ввод_Данные" xfId="8"/>
    <cellStyle name="Выделение" xfId="5"/>
    <cellStyle name="Данные" xfId="7"/>
    <cellStyle name="Заглавие" xfId="1"/>
    <cellStyle name="Заголовок" xfId="2"/>
    <cellStyle name="Заголовок2" xfId="3"/>
    <cellStyle name="Обычный" xfId="0" builtinId="0"/>
    <cellStyle name="Обычный_dall" xfId="10"/>
    <cellStyle name="Обычный_data" xfId="11"/>
    <cellStyle name="Обычный_dfluid1" xfId="9"/>
    <cellStyle name="Форм" xfId="4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45E-2"/>
          <c:y val="9.3034716533807557E-2"/>
          <c:w val="0.92172545969724562"/>
          <c:h val="0.8226108093903296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-350.32204548600009</c:v>
                </c:pt>
                <c:pt idx="1">
                  <c:v>-353.64689763299998</c:v>
                </c:pt>
                <c:pt idx="2">
                  <c:v>-356.88424798200003</c:v>
                </c:pt>
                <c:pt idx="3">
                  <c:v>-360.3120419535</c:v>
                </c:pt>
                <c:pt idx="4">
                  <c:v>-363.73130524800001</c:v>
                </c:pt>
                <c:pt idx="5">
                  <c:v>-381.94070877900009</c:v>
                </c:pt>
                <c:pt idx="6">
                  <c:v>-389.78982958500001</c:v>
                </c:pt>
                <c:pt idx="7">
                  <c:v>-405.83386293750004</c:v>
                </c:pt>
                <c:pt idx="8">
                  <c:v>-422.74971318749999</c:v>
                </c:pt>
                <c:pt idx="9">
                  <c:v>-440.77577035320002</c:v>
                </c:pt>
                <c:pt idx="10">
                  <c:v>-459.88661368229998</c:v>
                </c:pt>
                <c:pt idx="11">
                  <c:v>-464.83470067560012</c:v>
                </c:pt>
                <c:pt idx="12">
                  <c:v>-469.89250414800006</c:v>
                </c:pt>
                <c:pt idx="13">
                  <c:v>-475.06266312179997</c:v>
                </c:pt>
                <c:pt idx="14">
                  <c:v>-480.29942124060005</c:v>
                </c:pt>
                <c:pt idx="15">
                  <c:v>-485.61123435089996</c:v>
                </c:pt>
                <c:pt idx="16">
                  <c:v>-491.83533435600009</c:v>
                </c:pt>
                <c:pt idx="17">
                  <c:v>-498.93057695265003</c:v>
                </c:pt>
                <c:pt idx="18">
                  <c:v>-506.47960500449994</c:v>
                </c:pt>
                <c:pt idx="19">
                  <c:v>-514.36639880999996</c:v>
                </c:pt>
                <c:pt idx="20">
                  <c:v>-522.32236010954989</c:v>
                </c:pt>
                <c:pt idx="21">
                  <c:v>-530.35553151900012</c:v>
                </c:pt>
                <c:pt idx="22">
                  <c:v>-538.4344967001</c:v>
                </c:pt>
                <c:pt idx="23">
                  <c:v>-546.5092913279999</c:v>
                </c:pt>
                <c:pt idx="24">
                  <c:v>-554.6397415560001</c:v>
                </c:pt>
                <c:pt idx="25">
                  <c:v>-562.71346195049989</c:v>
                </c:pt>
                <c:pt idx="26">
                  <c:v>-570.89851350000015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axId val="279714432"/>
        <c:axId val="280068864"/>
      </c:scatterChart>
      <c:valAx>
        <c:axId val="279714432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0068864"/>
        <c:crosses val="autoZero"/>
        <c:crossBetween val="midCat"/>
      </c:valAx>
      <c:valAx>
        <c:axId val="280068864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714432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E-2"/>
          <c:y val="1.669389453301581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3"/>
          <c:h val="0.8012453667849937"/>
        </c:manualLayout>
      </c:layout>
      <c:scatterChart>
        <c:scatterStyle val="lineMarker"/>
        <c:ser>
          <c:idx val="2"/>
          <c:order val="0"/>
          <c:tx>
            <c:strRef>
              <c:f>ALL!$E$6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2.9931000000000002E-31</c:v>
                </c:pt>
                <c:pt idx="6">
                  <c:v>3.4561999999999999E-24</c:v>
                </c:pt>
                <c:pt idx="7">
                  <c:v>3.2048999999999999E-20</c:v>
                </c:pt>
                <c:pt idx="8">
                  <c:v>4.1280000000000002E-17</c:v>
                </c:pt>
                <c:pt idx="9">
                  <c:v>1.2226999999999999E-14</c:v>
                </c:pt>
                <c:pt idx="10">
                  <c:v>1.1181000000000001E-12</c:v>
                </c:pt>
                <c:pt idx="11">
                  <c:v>2.9604000000000002E-12</c:v>
                </c:pt>
                <c:pt idx="12">
                  <c:v>7.4203000000000006E-12</c:v>
                </c:pt>
                <c:pt idx="13">
                  <c:v>1.7672E-11</c:v>
                </c:pt>
                <c:pt idx="14">
                  <c:v>4.0127999999999997E-11</c:v>
                </c:pt>
                <c:pt idx="15">
                  <c:v>8.7309999999999994E-11</c:v>
                </c:pt>
                <c:pt idx="16">
                  <c:v>1.9890000000000001E-10</c:v>
                </c:pt>
                <c:pt idx="17">
                  <c:v>4.1926999999999999E-10</c:v>
                </c:pt>
                <c:pt idx="18">
                  <c:v>8.3729999999999999E-10</c:v>
                </c:pt>
                <c:pt idx="19">
                  <c:v>1.5954000000000001E-9</c:v>
                </c:pt>
                <c:pt idx="20">
                  <c:v>2.7921999999999999E-9</c:v>
                </c:pt>
                <c:pt idx="21">
                  <c:v>4.7598E-9</c:v>
                </c:pt>
                <c:pt idx="22">
                  <c:v>7.9418E-9</c:v>
                </c:pt>
                <c:pt idx="23">
                  <c:v>1.2979999999999999E-8</c:v>
                </c:pt>
                <c:pt idx="24">
                  <c:v>2.0793E-8</c:v>
                </c:pt>
                <c:pt idx="25">
                  <c:v>3.2670000000000001E-8</c:v>
                </c:pt>
                <c:pt idx="26">
                  <c:v>5.0378999999999997E-8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1"/>
          <c:tx>
            <c:strRef>
              <c:f>ALL!$E$7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2"/>
          <c:tx>
            <c:strRef>
              <c:f>ALL!$E$8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8.0003000000000005E-2</c:v>
                </c:pt>
                <c:pt idx="1">
                  <c:v>8.0005000000000007E-2</c:v>
                </c:pt>
                <c:pt idx="2">
                  <c:v>8.0007999999999996E-2</c:v>
                </c:pt>
                <c:pt idx="3">
                  <c:v>8.0013000000000001E-2</c:v>
                </c:pt>
                <c:pt idx="4">
                  <c:v>8.0019000000000007E-2</c:v>
                </c:pt>
                <c:pt idx="5">
                  <c:v>8.0242999999999995E-2</c:v>
                </c:pt>
                <c:pt idx="6">
                  <c:v>7.9954999999999998E-2</c:v>
                </c:pt>
                <c:pt idx="7">
                  <c:v>7.9509999999999997E-2</c:v>
                </c:pt>
                <c:pt idx="8">
                  <c:v>7.7443999999999999E-2</c:v>
                </c:pt>
                <c:pt idx="9">
                  <c:v>7.1087999999999998E-2</c:v>
                </c:pt>
                <c:pt idx="10">
                  <c:v>5.8075000000000002E-2</c:v>
                </c:pt>
                <c:pt idx="11">
                  <c:v>5.3894999999999998E-2</c:v>
                </c:pt>
                <c:pt idx="12">
                  <c:v>4.9487000000000003E-2</c:v>
                </c:pt>
                <c:pt idx="13">
                  <c:v>4.4953E-2</c:v>
                </c:pt>
                <c:pt idx="14">
                  <c:v>4.0398999999999997E-2</c:v>
                </c:pt>
                <c:pt idx="15">
                  <c:v>3.5818000000000003E-2</c:v>
                </c:pt>
                <c:pt idx="16">
                  <c:v>2.4981E-2</c:v>
                </c:pt>
                <c:pt idx="17">
                  <c:v>1.5783999999999999E-2</c:v>
                </c:pt>
                <c:pt idx="18">
                  <c:v>7.5608999999999997E-3</c:v>
                </c:pt>
                <c:pt idx="19">
                  <c:v>4.7342E-4</c:v>
                </c:pt>
                <c:pt idx="20">
                  <c:v>2.1656E-7</c:v>
                </c:pt>
                <c:pt idx="21">
                  <c:v>4.6474999999999998E-8</c:v>
                </c:pt>
                <c:pt idx="22">
                  <c:v>1.6931000000000001E-8</c:v>
                </c:pt>
                <c:pt idx="23">
                  <c:v>8.4737000000000006E-9</c:v>
                </c:pt>
                <c:pt idx="24">
                  <c:v>4.5703000000000002E-9</c:v>
                </c:pt>
                <c:pt idx="25">
                  <c:v>1.8754E-9</c:v>
                </c:pt>
                <c:pt idx="26">
                  <c:v>1.2058999999999999E-9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axId val="280091264"/>
        <c:axId val="28017497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2.9622E-29</c:v>
                      </c:pt>
                      <c:pt idx="8">
                        <c:v>7.9144E-19</c:v>
                      </c:pt>
                      <c:pt idx="9">
                        <c:v>3.2178000000000001E-11</c:v>
                      </c:pt>
                      <c:pt idx="10">
                        <c:v>5.6563E-9</c:v>
                      </c:pt>
                      <c:pt idx="11">
                        <c:v>1.3128E-5</c:v>
                      </c:pt>
                      <c:pt idx="12">
                        <c:v>1.6908E-6</c:v>
                      </c:pt>
                      <c:pt idx="13">
                        <c:v>6.8370999999999997E-7</c:v>
                      </c:pt>
                      <c:pt idx="14">
                        <c:v>4.8181000000000005E-7</c:v>
                      </c:pt>
                      <c:pt idx="15">
                        <c:v>1.0002E-7</c:v>
                      </c:pt>
                      <c:pt idx="16">
                        <c:v>2.2265000000000001E-8</c:v>
                      </c:pt>
                      <c:pt idx="17">
                        <c:v>2.2265000000000001E-8</c:v>
                      </c:pt>
                      <c:pt idx="18">
                        <c:v>1.1484E-8</c:v>
                      </c:pt>
                      <c:pt idx="19">
                        <c:v>7.9552E-9</c:v>
                      </c:pt>
                      <c:pt idx="20">
                        <c:v>4.2966000000000002E-9</c:v>
                      </c:pt>
                      <c:pt idx="21">
                        <c:v>1.5885E-9</c:v>
                      </c:pt>
                      <c:pt idx="22">
                        <c:v>1.4254000000000001E-10</c:v>
                      </c:pt>
                      <c:pt idx="23">
                        <c:v>2.5290000000000001E-13</c:v>
                      </c:pt>
                      <c:pt idx="24">
                        <c:v>8.4201999999999995E-21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1.3225999999999999E-32</c:v>
                      </c:pt>
                      <c:pt idx="31">
                        <c:v>1.6928999999999999E-28</c:v>
                      </c:pt>
                      <c:pt idx="32">
                        <c:v>1.4909000000000001E-25</c:v>
                      </c:pt>
                      <c:pt idx="33">
                        <c:v>9.0615000000000003E-24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1.5554E-9</c:v>
                      </c:pt>
                      <c:pt idx="1">
                        <c:v>0</c:v>
                      </c:pt>
                      <c:pt idx="2">
                        <c:v>9.3896999999999994E-11</c:v>
                      </c:pt>
                      <c:pt idx="3">
                        <c:v>8.6371000000000001E-10</c:v>
                      </c:pt>
                      <c:pt idx="4">
                        <c:v>6.8185999999999996E-10</c:v>
                      </c:pt>
                      <c:pt idx="5">
                        <c:v>7.6640000000000006E-11</c:v>
                      </c:pt>
                      <c:pt idx="6">
                        <c:v>1.4424000000000001E-11</c:v>
                      </c:pt>
                      <c:pt idx="7">
                        <c:v>1.0796E-11</c:v>
                      </c:pt>
                      <c:pt idx="8">
                        <c:v>2.5650999999999999E-11</c:v>
                      </c:pt>
                      <c:pt idx="9">
                        <c:v>7.1647E-12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4.3317000000000002E-23</c:v>
                      </c:pt>
                      <c:pt idx="16">
                        <c:v>2.5143000000000002E-13</c:v>
                      </c:pt>
                      <c:pt idx="17">
                        <c:v>2.5143000000000002E-13</c:v>
                      </c:pt>
                      <c:pt idx="18">
                        <c:v>7.0026000000000001E-12</c:v>
                      </c:pt>
                      <c:pt idx="19">
                        <c:v>1.6118999999999999E-10</c:v>
                      </c:pt>
                      <c:pt idx="20">
                        <c:v>1.7283999999999999E-9</c:v>
                      </c:pt>
                      <c:pt idx="21">
                        <c:v>9.0270000000000004E-9</c:v>
                      </c:pt>
                      <c:pt idx="22">
                        <c:v>1.4486E-8</c:v>
                      </c:pt>
                      <c:pt idx="23">
                        <c:v>2.9272E-9</c:v>
                      </c:pt>
                      <c:pt idx="24">
                        <c:v>7.9148000000000002E-12</c:v>
                      </c:pt>
                      <c:pt idx="25">
                        <c:v>1.2584999999999999E-19</c:v>
                      </c:pt>
                      <c:pt idx="26">
                        <c:v>2.6814999999999999E-33</c:v>
                      </c:pt>
                      <c:pt idx="27">
                        <c:v>9.2024000000000006E-30</c:v>
                      </c:pt>
                      <c:pt idx="28">
                        <c:v>5.3989000000000004E-23</c:v>
                      </c:pt>
                      <c:pt idx="29">
                        <c:v>2.8006999999999998E-20</c:v>
                      </c:pt>
                      <c:pt idx="30">
                        <c:v>1.3218E-18</c:v>
                      </c:pt>
                      <c:pt idx="31">
                        <c:v>1.9921999999999999E-17</c:v>
                      </c:pt>
                      <c:pt idx="32">
                        <c:v>1.3126000000000001E-16</c:v>
                      </c:pt>
                      <c:pt idx="33">
                        <c:v>2.7954E-16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2.4807999999999998E-25</c:v>
                      </c:pt>
                      <c:pt idx="7">
                        <c:v>9.4294999999999993E-24</c:v>
                      </c:pt>
                      <c:pt idx="8">
                        <c:v>2.8840000000000001E-22</c:v>
                      </c:pt>
                      <c:pt idx="9">
                        <c:v>7.2311000000000006E-21</c:v>
                      </c:pt>
                      <c:pt idx="10">
                        <c:v>1.5096999999999999E-19</c:v>
                      </c:pt>
                      <c:pt idx="11">
                        <c:v>3.1584000000000001E-18</c:v>
                      </c:pt>
                      <c:pt idx="12">
                        <c:v>5.3121E-17</c:v>
                      </c:pt>
                      <c:pt idx="13">
                        <c:v>7.3926999999999998E-16</c:v>
                      </c:pt>
                      <c:pt idx="14">
                        <c:v>8.7333999999999995E-15</c:v>
                      </c:pt>
                      <c:pt idx="15">
                        <c:v>3.7996000000000002E-11</c:v>
                      </c:pt>
                      <c:pt idx="16">
                        <c:v>1.6560999999999999E-8</c:v>
                      </c:pt>
                      <c:pt idx="17">
                        <c:v>1.6560999999999999E-8</c:v>
                      </c:pt>
                      <c:pt idx="18">
                        <c:v>5.4430999999999999E-8</c:v>
                      </c:pt>
                      <c:pt idx="19">
                        <c:v>1.5914000000000001E-7</c:v>
                      </c:pt>
                      <c:pt idx="20">
                        <c:v>4.1750000000000003E-7</c:v>
                      </c:pt>
                      <c:pt idx="21">
                        <c:v>9.9199999999999999E-7</c:v>
                      </c:pt>
                      <c:pt idx="22">
                        <c:v>2.1548000000000001E-6</c:v>
                      </c:pt>
                      <c:pt idx="23">
                        <c:v>4.3211E-6</c:v>
                      </c:pt>
                      <c:pt idx="24">
                        <c:v>8.0896999999999998E-6</c:v>
                      </c:pt>
                      <c:pt idx="25">
                        <c:v>1.4302E-5</c:v>
                      </c:pt>
                      <c:pt idx="26">
                        <c:v>2.2169999999999999E-5</c:v>
                      </c:pt>
                      <c:pt idx="27">
                        <c:v>2.7121E-5</c:v>
                      </c:pt>
                      <c:pt idx="28">
                        <c:v>3.2354999999999998E-5</c:v>
                      </c:pt>
                      <c:pt idx="29">
                        <c:v>3.7746000000000001E-5</c:v>
                      </c:pt>
                      <c:pt idx="30">
                        <c:v>4.3015000000000001E-5</c:v>
                      </c:pt>
                      <c:pt idx="31">
                        <c:v>4.7836000000000001E-5</c:v>
                      </c:pt>
                      <c:pt idx="32">
                        <c:v>5.1870999999999999E-5</c:v>
                      </c:pt>
                      <c:pt idx="33">
                        <c:v>5.4817E-5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1.8450999999999998E-24</c:v>
                      </c:pt>
                      <c:pt idx="7">
                        <c:v>4.7686999999999999E-23</c:v>
                      </c:pt>
                      <c:pt idx="8">
                        <c:v>1.0122999999999999E-21</c:v>
                      </c:pt>
                      <c:pt idx="9">
                        <c:v>1.7954E-20</c:v>
                      </c:pt>
                      <c:pt idx="10">
                        <c:v>2.6992000000000001E-19</c:v>
                      </c:pt>
                      <c:pt idx="11">
                        <c:v>3.9958E-18</c:v>
                      </c:pt>
                      <c:pt idx="12">
                        <c:v>4.8906000000000002E-17</c:v>
                      </c:pt>
                      <c:pt idx="13">
                        <c:v>5.0713000000000002E-16</c:v>
                      </c:pt>
                      <c:pt idx="14">
                        <c:v>4.5527E-15</c:v>
                      </c:pt>
                      <c:pt idx="15">
                        <c:v>7.9762999999999994E-12</c:v>
                      </c:pt>
                      <c:pt idx="16">
                        <c:v>1.9250999999999999E-9</c:v>
                      </c:pt>
                      <c:pt idx="17">
                        <c:v>1.9250999999999999E-9</c:v>
                      </c:pt>
                      <c:pt idx="18">
                        <c:v>5.7275999999999999E-9</c:v>
                      </c:pt>
                      <c:pt idx="19">
                        <c:v>1.5422000000000001E-8</c:v>
                      </c:pt>
                      <c:pt idx="20">
                        <c:v>3.7861999999999999E-8</c:v>
                      </c:pt>
                      <c:pt idx="21">
                        <c:v>8.5408000000000006E-8</c:v>
                      </c:pt>
                      <c:pt idx="22">
                        <c:v>1.7840999999999999E-7</c:v>
                      </c:pt>
                      <c:pt idx="23">
                        <c:v>3.4798000000000002E-7</c:v>
                      </c:pt>
                      <c:pt idx="24">
                        <c:v>6.3957E-7</c:v>
                      </c:pt>
                      <c:pt idx="25">
                        <c:v>1.1181999999999999E-6</c:v>
                      </c:pt>
                      <c:pt idx="26">
                        <c:v>1.7531E-6</c:v>
                      </c:pt>
                      <c:pt idx="27">
                        <c:v>2.2656E-6</c:v>
                      </c:pt>
                      <c:pt idx="28">
                        <c:v>2.8598000000000001E-6</c:v>
                      </c:pt>
                      <c:pt idx="29">
                        <c:v>3.5343000000000002E-6</c:v>
                      </c:pt>
                      <c:pt idx="30">
                        <c:v>4.2737000000000003E-6</c:v>
                      </c:pt>
                      <c:pt idx="31">
                        <c:v>5.0531E-6</c:v>
                      </c:pt>
                      <c:pt idx="32">
                        <c:v>5.8390000000000003E-6</c:v>
                      </c:pt>
                      <c:pt idx="33">
                        <c:v>6.5923999999999998E-6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2.1583000000000002E-33</c:v>
                      </c:pt>
                      <c:pt idx="6">
                        <c:v>6.9337E-22</c:v>
                      </c:pt>
                      <c:pt idx="7">
                        <c:v>1.2564000000000001E-20</c:v>
                      </c:pt>
                      <c:pt idx="8">
                        <c:v>1.9052E-19</c:v>
                      </c:pt>
                      <c:pt idx="9">
                        <c:v>2.4562000000000001E-18</c:v>
                      </c:pt>
                      <c:pt idx="10">
                        <c:v>2.7281000000000001E-17</c:v>
                      </c:pt>
                      <c:pt idx="11">
                        <c:v>2.9278E-16</c:v>
                      </c:pt>
                      <c:pt idx="12">
                        <c:v>2.6683E-15</c:v>
                      </c:pt>
                      <c:pt idx="13">
                        <c:v>2.1070999999999999E-14</c:v>
                      </c:pt>
                      <c:pt idx="14">
                        <c:v>1.4675000000000001E-13</c:v>
                      </c:pt>
                      <c:pt idx="15">
                        <c:v>1.114E-10</c:v>
                      </c:pt>
                      <c:pt idx="16">
                        <c:v>1.5822000000000001E-8</c:v>
                      </c:pt>
                      <c:pt idx="17">
                        <c:v>1.5822000000000001E-8</c:v>
                      </c:pt>
                      <c:pt idx="18">
                        <c:v>4.3199000000000002E-8</c:v>
                      </c:pt>
                      <c:pt idx="19">
                        <c:v>1.0854E-7</c:v>
                      </c:pt>
                      <c:pt idx="20">
                        <c:v>2.5250999999999998E-7</c:v>
                      </c:pt>
                      <c:pt idx="21">
                        <c:v>5.4733000000000002E-7</c:v>
                      </c:pt>
                      <c:pt idx="22">
                        <c:v>1.1123999999999999E-6</c:v>
                      </c:pt>
                      <c:pt idx="23">
                        <c:v>2.1339999999999998E-6</c:v>
                      </c:pt>
                      <c:pt idx="24">
                        <c:v>3.8923E-6</c:v>
                      </c:pt>
                      <c:pt idx="25">
                        <c:v>6.8001999999999997E-6</c:v>
                      </c:pt>
                      <c:pt idx="26">
                        <c:v>1.0891E-5</c:v>
                      </c:pt>
                      <c:pt idx="27">
                        <c:v>1.5014000000000001E-5</c:v>
                      </c:pt>
                      <c:pt idx="28">
                        <c:v>2.0239999999999999E-5</c:v>
                      </c:pt>
                      <c:pt idx="29">
                        <c:v>2.6738999999999999E-5</c:v>
                      </c:pt>
                      <c:pt idx="30">
                        <c:v>3.4609E-5</c:v>
                      </c:pt>
                      <c:pt idx="31">
                        <c:v>4.3875000000000003E-5</c:v>
                      </c:pt>
                      <c:pt idx="32">
                        <c:v>5.4469999999999999E-5</c:v>
                      </c:pt>
                      <c:pt idx="33">
                        <c:v>6.6223000000000006E-5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4.6301999999999998E-32</c:v>
                      </c:pt>
                      <c:pt idx="3">
                        <c:v>5.0064999999999999E-30</c:v>
                      </c:pt>
                      <c:pt idx="4">
                        <c:v>3.4234000000000002E-28</c:v>
                      </c:pt>
                      <c:pt idx="5">
                        <c:v>6.0399000000000001E-24</c:v>
                      </c:pt>
                      <c:pt idx="6">
                        <c:v>8.4094000000000001E-16</c:v>
                      </c:pt>
                      <c:pt idx="7">
                        <c:v>7.2814000000000003E-15</c:v>
                      </c:pt>
                      <c:pt idx="8">
                        <c:v>5.5183000000000001E-14</c:v>
                      </c:pt>
                      <c:pt idx="9">
                        <c:v>3.7042E-13</c:v>
                      </c:pt>
                      <c:pt idx="10">
                        <c:v>2.2245000000000001E-12</c:v>
                      </c:pt>
                      <c:pt idx="11">
                        <c:v>1.2915E-11</c:v>
                      </c:pt>
                      <c:pt idx="12">
                        <c:v>6.6572999999999996E-11</c:v>
                      </c:pt>
                      <c:pt idx="13">
                        <c:v>3.0903000000000002E-10</c:v>
                      </c:pt>
                      <c:pt idx="14">
                        <c:v>1.3082999999999999E-9</c:v>
                      </c:pt>
                      <c:pt idx="15">
                        <c:v>1.8388999999999999E-7</c:v>
                      </c:pt>
                      <c:pt idx="16">
                        <c:v>7.7078999999999995E-6</c:v>
                      </c:pt>
                      <c:pt idx="17">
                        <c:v>7.7078999999999995E-6</c:v>
                      </c:pt>
                      <c:pt idx="18">
                        <c:v>1.6578E-5</c:v>
                      </c:pt>
                      <c:pt idx="19">
                        <c:v>3.3597999999999999E-5</c:v>
                      </c:pt>
                      <c:pt idx="20">
                        <c:v>6.444E-5</c:v>
                      </c:pt>
                      <c:pt idx="21">
                        <c:v>1.1747999999999999E-4</c:v>
                      </c:pt>
                      <c:pt idx="22">
                        <c:v>2.0451000000000001E-4</c:v>
                      </c:pt>
                      <c:pt idx="23">
                        <c:v>3.4150000000000001E-4</c:v>
                      </c:pt>
                      <c:pt idx="24">
                        <c:v>5.4978000000000004E-4</c:v>
                      </c:pt>
                      <c:pt idx="25">
                        <c:v>8.5778999999999998E-4</c:v>
                      </c:pt>
                      <c:pt idx="26">
                        <c:v>1.2597999999999999E-3</c:v>
                      </c:pt>
                      <c:pt idx="27">
                        <c:v>1.6699E-3</c:v>
                      </c:pt>
                      <c:pt idx="28">
                        <c:v>2.1760999999999998E-3</c:v>
                      </c:pt>
                      <c:pt idx="29">
                        <c:v>2.7918000000000001E-3</c:v>
                      </c:pt>
                      <c:pt idx="30">
                        <c:v>3.5262000000000002E-3</c:v>
                      </c:pt>
                      <c:pt idx="31">
                        <c:v>4.3845000000000004E-3</c:v>
                      </c:pt>
                      <c:pt idx="32">
                        <c:v>5.3669E-3</c:v>
                      </c:pt>
                      <c:pt idx="33">
                        <c:v>6.4676000000000004E-3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2.9931000000000002E-31</c:v>
                      </c:pt>
                      <c:pt idx="6">
                        <c:v>3.4561999999999999E-24</c:v>
                      </c:pt>
                      <c:pt idx="7">
                        <c:v>4.2512999999999997E-23</c:v>
                      </c:pt>
                      <c:pt idx="8">
                        <c:v>4.4552000000000002E-22</c:v>
                      </c:pt>
                      <c:pt idx="9">
                        <c:v>4.0375000000000001E-21</c:v>
                      </c:pt>
                      <c:pt idx="10">
                        <c:v>3.2048999999999999E-20</c:v>
                      </c:pt>
                      <c:pt idx="11">
                        <c:v>2.3324000000000001E-19</c:v>
                      </c:pt>
                      <c:pt idx="12">
                        <c:v>1.5005E-18</c:v>
                      </c:pt>
                      <c:pt idx="13">
                        <c:v>8.6400000000000002E-18</c:v>
                      </c:pt>
                      <c:pt idx="14">
                        <c:v>4.5029000000000003E-17</c:v>
                      </c:pt>
                      <c:pt idx="15">
                        <c:v>1.3916E-14</c:v>
                      </c:pt>
                      <c:pt idx="16">
                        <c:v>1.3109E-12</c:v>
                      </c:pt>
                      <c:pt idx="17">
                        <c:v>1.3109E-12</c:v>
                      </c:pt>
                      <c:pt idx="18">
                        <c:v>3.4901999999999998E-12</c:v>
                      </c:pt>
                      <c:pt idx="19">
                        <c:v>8.7936E-12</c:v>
                      </c:pt>
                      <c:pt idx="20">
                        <c:v>2.1045999999999999E-11</c:v>
                      </c:pt>
                      <c:pt idx="21">
                        <c:v>4.8025999999999999E-11</c:v>
                      </c:pt>
                      <c:pt idx="22">
                        <c:v>1.0487E-10</c:v>
                      </c:pt>
                      <c:pt idx="23">
                        <c:v>2.1992E-10</c:v>
                      </c:pt>
                      <c:pt idx="24">
                        <c:v>4.4454999999999998E-10</c:v>
                      </c:pt>
                      <c:pt idx="25">
                        <c:v>8.6951000000000003E-10</c:v>
                      </c:pt>
                      <c:pt idx="26">
                        <c:v>1.6233E-9</c:v>
                      </c:pt>
                      <c:pt idx="27">
                        <c:v>2.8344000000000001E-9</c:v>
                      </c:pt>
                      <c:pt idx="28">
                        <c:v>4.8358000000000002E-9</c:v>
                      </c:pt>
                      <c:pt idx="29">
                        <c:v>8.0748000000000003E-9</c:v>
                      </c:pt>
                      <c:pt idx="30">
                        <c:v>1.3205E-8</c:v>
                      </c:pt>
                      <c:pt idx="31">
                        <c:v>2.1165000000000001E-8</c:v>
                      </c:pt>
                      <c:pt idx="32">
                        <c:v>3.3265E-8</c:v>
                      </c:pt>
                      <c:pt idx="33">
                        <c:v>5.1304000000000001E-8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8.0003000000000005E-2</c:v>
                      </c:pt>
                      <c:pt idx="1">
                        <c:v>1.7097999999999999E-17</c:v>
                      </c:pt>
                      <c:pt idx="2">
                        <c:v>8.0007999999999996E-2</c:v>
                      </c:pt>
                      <c:pt idx="3">
                        <c:v>8.0013000000000001E-2</c:v>
                      </c:pt>
                      <c:pt idx="4">
                        <c:v>8.0019000000000007E-2</c:v>
                      </c:pt>
                      <c:pt idx="5">
                        <c:v>8.0242999999999995E-2</c:v>
                      </c:pt>
                      <c:pt idx="6">
                        <c:v>7.9954999999999998E-2</c:v>
                      </c:pt>
                      <c:pt idx="7">
                        <c:v>7.9908999999999994E-2</c:v>
                      </c:pt>
                      <c:pt idx="8">
                        <c:v>7.9829999999999998E-2</c:v>
                      </c:pt>
                      <c:pt idx="9">
                        <c:v>7.9702999999999996E-2</c:v>
                      </c:pt>
                      <c:pt idx="10">
                        <c:v>7.9509999999999997E-2</c:v>
                      </c:pt>
                      <c:pt idx="11">
                        <c:v>7.9148999999999997E-2</c:v>
                      </c:pt>
                      <c:pt idx="12">
                        <c:v>7.8662999999999997E-2</c:v>
                      </c:pt>
                      <c:pt idx="13">
                        <c:v>7.7995999999999996E-2</c:v>
                      </c:pt>
                      <c:pt idx="14">
                        <c:v>7.7081999999999998E-2</c:v>
                      </c:pt>
                      <c:pt idx="15">
                        <c:v>6.9557999999999995E-2</c:v>
                      </c:pt>
                      <c:pt idx="16">
                        <c:v>5.3413000000000002E-2</c:v>
                      </c:pt>
                      <c:pt idx="17">
                        <c:v>5.3413000000000002E-2</c:v>
                      </c:pt>
                      <c:pt idx="18">
                        <c:v>4.8052999999999998E-2</c:v>
                      </c:pt>
                      <c:pt idx="19">
                        <c:v>4.2306000000000003E-2</c:v>
                      </c:pt>
                      <c:pt idx="20">
                        <c:v>3.6276999999999997E-2</c:v>
                      </c:pt>
                      <c:pt idx="21">
                        <c:v>3.0072999999999999E-2</c:v>
                      </c:pt>
                      <c:pt idx="22">
                        <c:v>2.3793000000000002E-2</c:v>
                      </c:pt>
                      <c:pt idx="23">
                        <c:v>1.7500999999999999E-2</c:v>
                      </c:pt>
                      <c:pt idx="24">
                        <c:v>1.1195999999999999E-2</c:v>
                      </c:pt>
                      <c:pt idx="25">
                        <c:v>4.7990000000000003E-3</c:v>
                      </c:pt>
                      <c:pt idx="26">
                        <c:v>8.6360999999999995E-5</c:v>
                      </c:pt>
                      <c:pt idx="27">
                        <c:v>1.7308000000000001E-7</c:v>
                      </c:pt>
                      <c:pt idx="28">
                        <c:v>4.6217999999999997E-8</c:v>
                      </c:pt>
                      <c:pt idx="29">
                        <c:v>1.5332000000000001E-8</c:v>
                      </c:pt>
                      <c:pt idx="30">
                        <c:v>7.2433000000000004E-9</c:v>
                      </c:pt>
                      <c:pt idx="31">
                        <c:v>4.2297E-9</c:v>
                      </c:pt>
                      <c:pt idx="32">
                        <c:v>2.5828999999999998E-9</c:v>
                      </c:pt>
                      <c:pt idx="33">
                        <c:v>1.1883999999999999E-9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7.9996999999999999E-2</c:v>
                      </c:pt>
                      <c:pt idx="1">
                        <c:v>9.7143999999999997E-7</c:v>
                      </c:pt>
                      <c:pt idx="2">
                        <c:v>7.9991000000000007E-2</c:v>
                      </c:pt>
                      <c:pt idx="3">
                        <c:v>7.9985000000000001E-2</c:v>
                      </c:pt>
                      <c:pt idx="4">
                        <c:v>7.9977000000000006E-2</c:v>
                      </c:pt>
                      <c:pt idx="5">
                        <c:v>7.9663999999999999E-2</c:v>
                      </c:pt>
                      <c:pt idx="6">
                        <c:v>8.0043000000000003E-2</c:v>
                      </c:pt>
                      <c:pt idx="7">
                        <c:v>8.0088000000000006E-2</c:v>
                      </c:pt>
                      <c:pt idx="8">
                        <c:v>8.0166000000000001E-2</c:v>
                      </c:pt>
                      <c:pt idx="9">
                        <c:v>8.0293000000000003E-2</c:v>
                      </c:pt>
                      <c:pt idx="10">
                        <c:v>8.0486000000000002E-2</c:v>
                      </c:pt>
                      <c:pt idx="11">
                        <c:v>7.7951999999999994E-2</c:v>
                      </c:pt>
                      <c:pt idx="12">
                        <c:v>7.6482999999999995E-2</c:v>
                      </c:pt>
                      <c:pt idx="13">
                        <c:v>7.571E-2</c:v>
                      </c:pt>
                      <c:pt idx="14">
                        <c:v>7.5323000000000001E-2</c:v>
                      </c:pt>
                      <c:pt idx="15">
                        <c:v>7.6427999999999996E-2</c:v>
                      </c:pt>
                      <c:pt idx="16">
                        <c:v>7.9947000000000004E-2</c:v>
                      </c:pt>
                      <c:pt idx="17">
                        <c:v>7.9947000000000004E-2</c:v>
                      </c:pt>
                      <c:pt idx="18">
                        <c:v>8.0232999999999999E-2</c:v>
                      </c:pt>
                      <c:pt idx="19">
                        <c:v>7.9713000000000006E-2</c:v>
                      </c:pt>
                      <c:pt idx="20">
                        <c:v>7.7950000000000005E-2</c:v>
                      </c:pt>
                      <c:pt idx="21">
                        <c:v>7.4385999999999994E-2</c:v>
                      </c:pt>
                      <c:pt idx="22">
                        <c:v>6.8296999999999997E-2</c:v>
                      </c:pt>
                      <c:pt idx="23">
                        <c:v>5.8692000000000001E-2</c:v>
                      </c:pt>
                      <c:pt idx="24">
                        <c:v>4.4087000000000001E-2</c:v>
                      </c:pt>
                      <c:pt idx="25">
                        <c:v>2.2261E-2</c:v>
                      </c:pt>
                      <c:pt idx="26">
                        <c:v>4.8069999999999997E-4</c:v>
                      </c:pt>
                      <c:pt idx="27">
                        <c:v>1.2031E-6</c:v>
                      </c:pt>
                      <c:pt idx="28">
                        <c:v>4.0040000000000001E-7</c:v>
                      </c:pt>
                      <c:pt idx="29">
                        <c:v>1.6518E-7</c:v>
                      </c:pt>
                      <c:pt idx="30">
                        <c:v>9.6892000000000005E-8</c:v>
                      </c:pt>
                      <c:pt idx="31">
                        <c:v>7.0172000000000001E-8</c:v>
                      </c:pt>
                      <c:pt idx="32">
                        <c:v>5.3111999999999999E-8</c:v>
                      </c:pt>
                      <c:pt idx="33">
                        <c:v>3.0279000000000003E-8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4.4135000000000002E-7</c:v>
                      </c:pt>
                      <c:pt idx="1">
                        <c:v>0.16</c:v>
                      </c:pt>
                      <c:pt idx="2">
                        <c:v>1.4207E-6</c:v>
                      </c:pt>
                      <c:pt idx="3">
                        <c:v>2.3261000000000001E-6</c:v>
                      </c:pt>
                      <c:pt idx="4">
                        <c:v>3.6271E-6</c:v>
                      </c:pt>
                      <c:pt idx="5">
                        <c:v>9.2255000000000004E-5</c:v>
                      </c:pt>
                      <c:pt idx="6">
                        <c:v>2.6778999999999998E-6</c:v>
                      </c:pt>
                      <c:pt idx="7">
                        <c:v>3.0485999999999999E-6</c:v>
                      </c:pt>
                      <c:pt idx="8">
                        <c:v>3.4251999999999998E-6</c:v>
                      </c:pt>
                      <c:pt idx="9">
                        <c:v>3.8052E-6</c:v>
                      </c:pt>
                      <c:pt idx="10">
                        <c:v>4.1879000000000002E-6</c:v>
                      </c:pt>
                      <c:pt idx="11">
                        <c:v>4.2656000000000003E-6</c:v>
                      </c:pt>
                      <c:pt idx="12">
                        <c:v>4.4221999999999998E-6</c:v>
                      </c:pt>
                      <c:pt idx="13">
                        <c:v>4.6357999999999997E-6</c:v>
                      </c:pt>
                      <c:pt idx="14">
                        <c:v>4.8845000000000004E-6</c:v>
                      </c:pt>
                      <c:pt idx="15">
                        <c:v>6.3683999999999999E-6</c:v>
                      </c:pt>
                      <c:pt idx="16">
                        <c:v>9.5033999999999995E-6</c:v>
                      </c:pt>
                      <c:pt idx="17">
                        <c:v>9.5033999999999995E-6</c:v>
                      </c:pt>
                      <c:pt idx="18">
                        <c:v>1.0648E-5</c:v>
                      </c:pt>
                      <c:pt idx="19">
                        <c:v>1.1904E-5</c:v>
                      </c:pt>
                      <c:pt idx="20">
                        <c:v>1.3193999999999999E-5</c:v>
                      </c:pt>
                      <c:pt idx="21">
                        <c:v>1.4358E-5</c:v>
                      </c:pt>
                      <c:pt idx="22">
                        <c:v>1.5111E-5</c:v>
                      </c:pt>
                      <c:pt idx="23">
                        <c:v>1.4945E-5</c:v>
                      </c:pt>
                      <c:pt idx="24">
                        <c:v>1.2951E-5</c:v>
                      </c:pt>
                      <c:pt idx="25">
                        <c:v>7.5510999999999996E-6</c:v>
                      </c:pt>
                      <c:pt idx="26">
                        <c:v>1.9137E-7</c:v>
                      </c:pt>
                      <c:pt idx="27">
                        <c:v>5.8378000000000003E-10</c:v>
                      </c:pt>
                      <c:pt idx="28">
                        <c:v>2.3589E-10</c:v>
                      </c:pt>
                      <c:pt idx="29">
                        <c:v>1.1768E-10</c:v>
                      </c:pt>
                      <c:pt idx="30">
                        <c:v>8.3201000000000003E-11</c:v>
                      </c:pt>
                      <c:pt idx="31">
                        <c:v>7.2432000000000006E-11</c:v>
                      </c:pt>
                      <c:pt idx="32">
                        <c:v>6.5760000000000001E-11</c:v>
                      </c:pt>
                      <c:pt idx="33">
                        <c:v>4.4892999999999999E-11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7.9998E-2</c:v>
                      </c:pt>
                      <c:pt idx="1">
                        <c:v>0.08</c:v>
                      </c:pt>
                      <c:pt idx="2">
                        <c:v>7.9993999999999996E-2</c:v>
                      </c:pt>
                      <c:pt idx="3">
                        <c:v>7.9990000000000006E-2</c:v>
                      </c:pt>
                      <c:pt idx="4">
                        <c:v>7.9984E-2</c:v>
                      </c:pt>
                      <c:pt idx="5">
                        <c:v>7.9849000000000003E-2</c:v>
                      </c:pt>
                      <c:pt idx="6">
                        <c:v>7.9959000000000002E-2</c:v>
                      </c:pt>
                      <c:pt idx="7">
                        <c:v>7.9950999999999994E-2</c:v>
                      </c:pt>
                      <c:pt idx="8">
                        <c:v>7.9943E-2</c:v>
                      </c:pt>
                      <c:pt idx="9">
                        <c:v>7.9935000000000006E-2</c:v>
                      </c:pt>
                      <c:pt idx="10">
                        <c:v>7.9924999999999996E-2</c:v>
                      </c:pt>
                      <c:pt idx="11">
                        <c:v>2.6754E-2</c:v>
                      </c:pt>
                      <c:pt idx="12">
                        <c:v>1.0050999999999999E-2</c:v>
                      </c:pt>
                      <c:pt idx="13">
                        <c:v>4.2757999999999997E-3</c:v>
                      </c:pt>
                      <c:pt idx="14">
                        <c:v>1.9637999999999999E-3</c:v>
                      </c:pt>
                      <c:pt idx="15">
                        <c:v>1.4234E-4</c:v>
                      </c:pt>
                      <c:pt idx="16">
                        <c:v>1.6897000000000001E-5</c:v>
                      </c:pt>
                      <c:pt idx="17">
                        <c:v>1.6897000000000001E-5</c:v>
                      </c:pt>
                      <c:pt idx="18">
                        <c:v>1.0336000000000001E-5</c:v>
                      </c:pt>
                      <c:pt idx="19">
                        <c:v>6.3582999999999998E-6</c:v>
                      </c:pt>
                      <c:pt idx="20">
                        <c:v>3.9033999999999998E-6</c:v>
                      </c:pt>
                      <c:pt idx="21">
                        <c:v>2.3665000000000001E-6</c:v>
                      </c:pt>
                      <c:pt idx="22">
                        <c:v>1.3939999999999999E-6</c:v>
                      </c:pt>
                      <c:pt idx="23">
                        <c:v>7.7398E-7</c:v>
                      </c:pt>
                      <c:pt idx="24">
                        <c:v>3.7670999999999999E-7</c:v>
                      </c:pt>
                      <c:pt idx="25">
                        <c:v>1.2304E-7</c:v>
                      </c:pt>
                      <c:pt idx="26">
                        <c:v>1.8439E-9</c:v>
                      </c:pt>
                      <c:pt idx="27">
                        <c:v>3.8758000000000001E-12</c:v>
                      </c:pt>
                      <c:pt idx="28">
                        <c:v>1.1E-12</c:v>
                      </c:pt>
                      <c:pt idx="29">
                        <c:v>3.9131999999999999E-13</c:v>
                      </c:pt>
                      <c:pt idx="30">
                        <c:v>2.0000000000000001E-13</c:v>
                      </c:pt>
                      <c:pt idx="31">
                        <c:v>1.2745E-13</c:v>
                      </c:pt>
                      <c:pt idx="32">
                        <c:v>8.5659000000000001E-14</c:v>
                      </c:pt>
                      <c:pt idx="33">
                        <c:v>4.3743999999999998E-14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4.2906000000000001E-6</c:v>
                      </c:pt>
                      <c:pt idx="1">
                        <c:v>0.16</c:v>
                      </c:pt>
                      <c:pt idx="2">
                        <c:v>1.2904E-5</c:v>
                      </c:pt>
                      <c:pt idx="3">
                        <c:v>2.0585999999999999E-5</c:v>
                      </c:pt>
                      <c:pt idx="4">
                        <c:v>3.1402999999999997E-5</c:v>
                      </c:pt>
                      <c:pt idx="5">
                        <c:v>3.0249999999999998E-4</c:v>
                      </c:pt>
                      <c:pt idx="6">
                        <c:v>8.2694999999999993E-5</c:v>
                      </c:pt>
                      <c:pt idx="7">
                        <c:v>9.7481999999999999E-5</c:v>
                      </c:pt>
                      <c:pt idx="8">
                        <c:v>1.1345000000000001E-4</c:v>
                      </c:pt>
                      <c:pt idx="9">
                        <c:v>1.3055E-4</c:v>
                      </c:pt>
                      <c:pt idx="10">
                        <c:v>1.4873999999999999E-4</c:v>
                      </c:pt>
                      <c:pt idx="11">
                        <c:v>8.3633000000000004E-5</c:v>
                      </c:pt>
                      <c:pt idx="12">
                        <c:v>5.3863000000000003E-5</c:v>
                      </c:pt>
                      <c:pt idx="13">
                        <c:v>3.7996E-5</c:v>
                      </c:pt>
                      <c:pt idx="14">
                        <c:v>2.8067000000000001E-5</c:v>
                      </c:pt>
                      <c:pt idx="15">
                        <c:v>1.0740000000000001E-5</c:v>
                      </c:pt>
                      <c:pt idx="16">
                        <c:v>5.3187999999999998E-6</c:v>
                      </c:pt>
                      <c:pt idx="17">
                        <c:v>5.3187999999999998E-6</c:v>
                      </c:pt>
                      <c:pt idx="18">
                        <c:v>4.5542999999999997E-6</c:v>
                      </c:pt>
                      <c:pt idx="19">
                        <c:v>3.8990999999999997E-6</c:v>
                      </c:pt>
                      <c:pt idx="20">
                        <c:v>3.3154999999999999E-6</c:v>
                      </c:pt>
                      <c:pt idx="21">
                        <c:v>2.7734E-6</c:v>
                      </c:pt>
                      <c:pt idx="22">
                        <c:v>2.2475000000000001E-6</c:v>
                      </c:pt>
                      <c:pt idx="23">
                        <c:v>1.7135E-6</c:v>
                      </c:pt>
                      <c:pt idx="24">
                        <c:v>1.1447E-6</c:v>
                      </c:pt>
                      <c:pt idx="25">
                        <c:v>5.1399000000000001E-7</c:v>
                      </c:pt>
                      <c:pt idx="26">
                        <c:v>1.0416E-8</c:v>
                      </c:pt>
                      <c:pt idx="27">
                        <c:v>2.8049000000000001E-11</c:v>
                      </c:pt>
                      <c:pt idx="28">
                        <c:v>1.0082E-11</c:v>
                      </c:pt>
                      <c:pt idx="29">
                        <c:v>4.4977000000000001E-12</c:v>
                      </c:pt>
                      <c:pt idx="30">
                        <c:v>2.8566000000000002E-12</c:v>
                      </c:pt>
                      <c:pt idx="31">
                        <c:v>2.2432E-12</c:v>
                      </c:pt>
                      <c:pt idx="32">
                        <c:v>1.8435999999999999E-12</c:v>
                      </c:pt>
                      <c:pt idx="33">
                        <c:v>1.1428999999999999E-12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1.1398E-27</c:v>
                      </c:pt>
                      <c:pt idx="1">
                        <c:v>2.3337E-4</c:v>
                      </c:pt>
                      <c:pt idx="2">
                        <c:v>7.7717000000000001E-25</c:v>
                      </c:pt>
                      <c:pt idx="3">
                        <c:v>1.1869E-23</c:v>
                      </c:pt>
                      <c:pt idx="4">
                        <c:v>1.3617E-22</c:v>
                      </c:pt>
                      <c:pt idx="5">
                        <c:v>1.0712E-17</c:v>
                      </c:pt>
                      <c:pt idx="6">
                        <c:v>2.3563000000000001E-19</c:v>
                      </c:pt>
                      <c:pt idx="7">
                        <c:v>5.8702E-19</c:v>
                      </c:pt>
                      <c:pt idx="8">
                        <c:v>1.3515000000000001E-18</c:v>
                      </c:pt>
                      <c:pt idx="9">
                        <c:v>2.9E-18</c:v>
                      </c:pt>
                      <c:pt idx="10">
                        <c:v>5.8461999999999998E-18</c:v>
                      </c:pt>
                      <c:pt idx="11">
                        <c:v>3.4845999999999999E-18</c:v>
                      </c:pt>
                      <c:pt idx="12">
                        <c:v>2.2730999999999999E-18</c:v>
                      </c:pt>
                      <c:pt idx="13">
                        <c:v>1.6343999999999999E-18</c:v>
                      </c:pt>
                      <c:pt idx="14">
                        <c:v>1.2329999999999999E-18</c:v>
                      </c:pt>
                      <c:pt idx="15">
                        <c:v>5.3262000000000002E-19</c:v>
                      </c:pt>
                      <c:pt idx="16">
                        <c:v>3.4276E-19</c:v>
                      </c:pt>
                      <c:pt idx="17">
                        <c:v>3.4276E-19</c:v>
                      </c:pt>
                      <c:pt idx="18">
                        <c:v>3.2164000000000001E-19</c:v>
                      </c:pt>
                      <c:pt idx="19">
                        <c:v>3.0439000000000001E-19</c:v>
                      </c:pt>
                      <c:pt idx="20">
                        <c:v>2.8813000000000002E-19</c:v>
                      </c:pt>
                      <c:pt idx="21">
                        <c:v>2.6967000000000001E-19</c:v>
                      </c:pt>
                      <c:pt idx="22">
                        <c:v>2.4520999999999998E-19</c:v>
                      </c:pt>
                      <c:pt idx="23">
                        <c:v>2.0979E-19</c:v>
                      </c:pt>
                      <c:pt idx="24">
                        <c:v>1.5667999999999999E-19</c:v>
                      </c:pt>
                      <c:pt idx="25">
                        <c:v>7.7989000000000003E-20</c:v>
                      </c:pt>
                      <c:pt idx="26">
                        <c:v>1.8254E-21</c:v>
                      </c:pt>
                      <c:pt idx="27">
                        <c:v>6.4149000000000003E-24</c:v>
                      </c:pt>
                      <c:pt idx="28">
                        <c:v>2.9990000000000001E-24</c:v>
                      </c:pt>
                      <c:pt idx="29">
                        <c:v>1.7318000000000001E-24</c:v>
                      </c:pt>
                      <c:pt idx="30">
                        <c:v>1.4184E-24</c:v>
                      </c:pt>
                      <c:pt idx="31">
                        <c:v>1.4322E-24</c:v>
                      </c:pt>
                      <c:pt idx="32">
                        <c:v>1.5103999999999999E-24</c:v>
                      </c:pt>
                      <c:pt idx="33">
                        <c:v>1.1999E-24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1.2153000000000001E-27</c:v>
                      </c:pt>
                      <c:pt idx="1">
                        <c:v>1.0665E-9</c:v>
                      </c:pt>
                      <c:pt idx="2">
                        <c:v>8.4471000000000002E-25</c:v>
                      </c:pt>
                      <c:pt idx="3">
                        <c:v>1.3495000000000001E-23</c:v>
                      </c:pt>
                      <c:pt idx="4">
                        <c:v>1.6481000000000001E-22</c:v>
                      </c:pt>
                      <c:pt idx="5">
                        <c:v>7.4890000000000007E-18</c:v>
                      </c:pt>
                      <c:pt idx="6">
                        <c:v>2.5556000000000001E-18</c:v>
                      </c:pt>
                      <c:pt idx="7">
                        <c:v>7.5032000000000003E-18</c:v>
                      </c:pt>
                      <c:pt idx="8">
                        <c:v>2.0392000000000001E-17</c:v>
                      </c:pt>
                      <c:pt idx="9">
                        <c:v>5.1713000000000002E-17</c:v>
                      </c:pt>
                      <c:pt idx="10">
                        <c:v>1.2326000000000001E-16</c:v>
                      </c:pt>
                      <c:pt idx="11">
                        <c:v>1.3369000000000001E-16</c:v>
                      </c:pt>
                      <c:pt idx="12">
                        <c:v>1.6116999999999999E-16</c:v>
                      </c:pt>
                      <c:pt idx="13">
                        <c:v>2.0660999999999999E-16</c:v>
                      </c:pt>
                      <c:pt idx="14">
                        <c:v>2.6936999999999998E-16</c:v>
                      </c:pt>
                      <c:pt idx="15">
                        <c:v>7.9612000000000001E-16</c:v>
                      </c:pt>
                      <c:pt idx="16">
                        <c:v>2.4579E-15</c:v>
                      </c:pt>
                      <c:pt idx="17">
                        <c:v>2.4579E-15</c:v>
                      </c:pt>
                      <c:pt idx="18">
                        <c:v>3.2642000000000001E-15</c:v>
                      </c:pt>
                      <c:pt idx="19">
                        <c:v>4.3078999999999997E-15</c:v>
                      </c:pt>
                      <c:pt idx="20">
                        <c:v>5.6136000000000003E-15</c:v>
                      </c:pt>
                      <c:pt idx="21">
                        <c:v>7.1524999999999994E-15</c:v>
                      </c:pt>
                      <c:pt idx="22">
                        <c:v>8.7722E-15</c:v>
                      </c:pt>
                      <c:pt idx="23">
                        <c:v>1.0053E-14</c:v>
                      </c:pt>
                      <c:pt idx="24">
                        <c:v>1.0017E-14</c:v>
                      </c:pt>
                      <c:pt idx="25">
                        <c:v>6.6498000000000001E-15</c:v>
                      </c:pt>
                      <c:pt idx="26">
                        <c:v>2.0066999999999999E-16</c:v>
                      </c:pt>
                      <c:pt idx="27">
                        <c:v>8.2856000000000004E-19</c:v>
                      </c:pt>
                      <c:pt idx="28">
                        <c:v>4.5116999999999997E-19</c:v>
                      </c:pt>
                      <c:pt idx="29">
                        <c:v>3.0137E-19</c:v>
                      </c:pt>
                      <c:pt idx="30">
                        <c:v>2.8356999999999999E-19</c:v>
                      </c:pt>
                      <c:pt idx="31">
                        <c:v>3.2673E-19</c:v>
                      </c:pt>
                      <c:pt idx="32">
                        <c:v>3.9058E-19</c:v>
                      </c:pt>
                      <c:pt idx="33">
                        <c:v>3.4942999999999999E-19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1.552E-9</c:v>
                      </c:pt>
                      <c:pt idx="1">
                        <c:v>1.7429E-19</c:v>
                      </c:pt>
                      <c:pt idx="2">
                        <c:v>1.2801E-8</c:v>
                      </c:pt>
                      <c:pt idx="3">
                        <c:v>3.1289999999999998E-8</c:v>
                      </c:pt>
                      <c:pt idx="4">
                        <c:v>7.0132999999999997E-8</c:v>
                      </c:pt>
                      <c:pt idx="5">
                        <c:v>1.4749000000000001E-7</c:v>
                      </c:pt>
                      <c:pt idx="6">
                        <c:v>8.9468000000000005E-5</c:v>
                      </c:pt>
                      <c:pt idx="7">
                        <c:v>1.4252000000000001E-4</c:v>
                      </c:pt>
                      <c:pt idx="8">
                        <c:v>2.2987999999999999E-4</c:v>
                      </c:pt>
                      <c:pt idx="9">
                        <c:v>3.6581999999999999E-4</c:v>
                      </c:pt>
                      <c:pt idx="10">
                        <c:v>5.6855999999999996E-4</c:v>
                      </c:pt>
                      <c:pt idx="11">
                        <c:v>6.8552999999999995E-4</c:v>
                      </c:pt>
                      <c:pt idx="12">
                        <c:v>9.3807999999999999E-4</c:v>
                      </c:pt>
                      <c:pt idx="13">
                        <c:v>1.3290999999999999E-3</c:v>
                      </c:pt>
                      <c:pt idx="14">
                        <c:v>1.8802999999999999E-3</c:v>
                      </c:pt>
                      <c:pt idx="15">
                        <c:v>6.3309000000000004E-3</c:v>
                      </c:pt>
                      <c:pt idx="16">
                        <c:v>1.4677000000000001E-2</c:v>
                      </c:pt>
                      <c:pt idx="17">
                        <c:v>1.4677000000000001E-2</c:v>
                      </c:pt>
                      <c:pt idx="18">
                        <c:v>1.6948000000000001E-2</c:v>
                      </c:pt>
                      <c:pt idx="19">
                        <c:v>1.8992999999999999E-2</c:v>
                      </c:pt>
                      <c:pt idx="20">
                        <c:v>2.0584000000000002E-2</c:v>
                      </c:pt>
                      <c:pt idx="21">
                        <c:v>2.1436E-2</c:v>
                      </c:pt>
                      <c:pt idx="22">
                        <c:v>2.1196E-2</c:v>
                      </c:pt>
                      <c:pt idx="23">
                        <c:v>1.9401000000000002E-2</c:v>
                      </c:pt>
                      <c:pt idx="24">
                        <c:v>1.5386E-2</c:v>
                      </c:pt>
                      <c:pt idx="25">
                        <c:v>8.1528E-3</c:v>
                      </c:pt>
                      <c:pt idx="26">
                        <c:v>1.8466000000000001E-4</c:v>
                      </c:pt>
                      <c:pt idx="27">
                        <c:v>4.8571999999999998E-7</c:v>
                      </c:pt>
                      <c:pt idx="28">
                        <c:v>1.691E-7</c:v>
                      </c:pt>
                      <c:pt idx="29">
                        <c:v>7.2594999999999996E-8</c:v>
                      </c:pt>
                      <c:pt idx="30">
                        <c:v>4.4070999999999998E-8</c:v>
                      </c:pt>
                      <c:pt idx="31">
                        <c:v>3.2843999999999999E-8</c:v>
                      </c:pt>
                      <c:pt idx="32">
                        <c:v>2.543E-8</c:v>
                      </c:pt>
                      <c:pt idx="33">
                        <c:v>1.4742000000000001E-8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1.6868E-24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8.9468000000000005E-5</c:v>
                      </c:pt>
                      <c:pt idx="7">
                        <c:v>1.4252000000000001E-4</c:v>
                      </c:pt>
                      <c:pt idx="8">
                        <c:v>2.2987999999999999E-4</c:v>
                      </c:pt>
                      <c:pt idx="9">
                        <c:v>1.0991E-12</c:v>
                      </c:pt>
                      <c:pt idx="10">
                        <c:v>1.1437000000000001E-9</c:v>
                      </c:pt>
                      <c:pt idx="11">
                        <c:v>2.117E-4</c:v>
                      </c:pt>
                      <c:pt idx="12">
                        <c:v>4.2991999999999998E-4</c:v>
                      </c:pt>
                      <c:pt idx="13">
                        <c:v>6.9864000000000005E-4</c:v>
                      </c:pt>
                      <c:pt idx="14">
                        <c:v>1.0563E-3</c:v>
                      </c:pt>
                      <c:pt idx="15">
                        <c:v>4.1222999999999997E-3</c:v>
                      </c:pt>
                      <c:pt idx="16">
                        <c:v>1.1906999999999999E-2</c:v>
                      </c:pt>
                      <c:pt idx="17">
                        <c:v>1.1906999999999999E-2</c:v>
                      </c:pt>
                      <c:pt idx="18">
                        <c:v>1.4978999999999999E-2</c:v>
                      </c:pt>
                      <c:pt idx="19">
                        <c:v>1.8645999999999999E-2</c:v>
                      </c:pt>
                      <c:pt idx="20">
                        <c:v>2.3022000000000001E-2</c:v>
                      </c:pt>
                      <c:pt idx="21">
                        <c:v>2.8264000000000001E-2</c:v>
                      </c:pt>
                      <c:pt idx="22">
                        <c:v>3.4602000000000001E-2</c:v>
                      </c:pt>
                      <c:pt idx="23">
                        <c:v>4.2398999999999999E-2</c:v>
                      </c:pt>
                      <c:pt idx="24">
                        <c:v>5.2271999999999999E-2</c:v>
                      </c:pt>
                      <c:pt idx="25">
                        <c:v>6.5235000000000001E-2</c:v>
                      </c:pt>
                      <c:pt idx="26">
                        <c:v>7.7046000000000003E-2</c:v>
                      </c:pt>
                      <c:pt idx="27">
                        <c:v>7.6453999999999994E-2</c:v>
                      </c:pt>
                      <c:pt idx="28">
                        <c:v>7.5397000000000006E-2</c:v>
                      </c:pt>
                      <c:pt idx="29">
                        <c:v>7.4115E-2</c:v>
                      </c:pt>
                      <c:pt idx="30">
                        <c:v>7.2593000000000005E-2</c:v>
                      </c:pt>
                      <c:pt idx="31">
                        <c:v>7.0820999999999995E-2</c:v>
                      </c:pt>
                      <c:pt idx="32">
                        <c:v>6.8801000000000001E-2</c:v>
                      </c:pt>
                      <c:pt idx="33">
                        <c:v>6.6546999999999995E-2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4.5095000000000002E-14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5.4773000000000003E-33</c:v>
                      </c:pt>
                      <c:pt idx="7">
                        <c:v>3.4163999999999998E-27</c:v>
                      </c:pt>
                      <c:pt idx="8">
                        <c:v>3.0996000000000002E-19</c:v>
                      </c:pt>
                      <c:pt idx="9">
                        <c:v>2.1419999999999999E-11</c:v>
                      </c:pt>
                      <c:pt idx="10">
                        <c:v>1.6799E-8</c:v>
                      </c:pt>
                      <c:pt idx="11">
                        <c:v>2.8953E-3</c:v>
                      </c:pt>
                      <c:pt idx="12">
                        <c:v>4.8495999999999999E-3</c:v>
                      </c:pt>
                      <c:pt idx="13">
                        <c:v>6.2895E-3</c:v>
                      </c:pt>
                      <c:pt idx="14">
                        <c:v>7.5900999999999998E-3</c:v>
                      </c:pt>
                      <c:pt idx="15">
                        <c:v>1.4007E-2</c:v>
                      </c:pt>
                      <c:pt idx="16">
                        <c:v>2.6630999999999998E-2</c:v>
                      </c:pt>
                      <c:pt idx="17">
                        <c:v>2.6630999999999998E-2</c:v>
                      </c:pt>
                      <c:pt idx="18">
                        <c:v>3.1703000000000002E-2</c:v>
                      </c:pt>
                      <c:pt idx="19">
                        <c:v>3.7969000000000003E-2</c:v>
                      </c:pt>
                      <c:pt idx="20">
                        <c:v>4.5760000000000002E-2</c:v>
                      </c:pt>
                      <c:pt idx="21">
                        <c:v>5.5525999999999999E-2</c:v>
                      </c:pt>
                      <c:pt idx="22">
                        <c:v>6.7894999999999997E-2</c:v>
                      </c:pt>
                      <c:pt idx="23">
                        <c:v>8.3793000000000006E-2</c:v>
                      </c:pt>
                      <c:pt idx="24">
                        <c:v>0.1047</c:v>
                      </c:pt>
                      <c:pt idx="25">
                        <c:v>0.13292999999999999</c:v>
                      </c:pt>
                      <c:pt idx="26">
                        <c:v>0.15942999999999999</c:v>
                      </c:pt>
                      <c:pt idx="27">
                        <c:v>0.16</c:v>
                      </c:pt>
                      <c:pt idx="28">
                        <c:v>0.16</c:v>
                      </c:pt>
                      <c:pt idx="29">
                        <c:v>0.16</c:v>
                      </c:pt>
                      <c:pt idx="30">
                        <c:v>0.16</c:v>
                      </c:pt>
                      <c:pt idx="31">
                        <c:v>0.16</c:v>
                      </c:pt>
                      <c:pt idx="32">
                        <c:v>0.16</c:v>
                      </c:pt>
                      <c:pt idx="33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7.0501000000000003E-19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2.7441999999999999E-31</c:v>
                      </c:pt>
                      <c:pt idx="7">
                        <c:v>1.2285E-25</c:v>
                      </c:pt>
                      <c:pt idx="8">
                        <c:v>8.1392999999999995E-18</c:v>
                      </c:pt>
                      <c:pt idx="9">
                        <c:v>2.2629E-10</c:v>
                      </c:pt>
                      <c:pt idx="10">
                        <c:v>4.1073999999999998E-7</c:v>
                      </c:pt>
                      <c:pt idx="11">
                        <c:v>5.3191000000000002E-2</c:v>
                      </c:pt>
                      <c:pt idx="12">
                        <c:v>6.9919999999999996E-2</c:v>
                      </c:pt>
                      <c:pt idx="13">
                        <c:v>7.5704999999999995E-2</c:v>
                      </c:pt>
                      <c:pt idx="14">
                        <c:v>7.8021999999999994E-2</c:v>
                      </c:pt>
                      <c:pt idx="15">
                        <c:v>7.9852000000000006E-2</c:v>
                      </c:pt>
                      <c:pt idx="16">
                        <c:v>7.9979999999999996E-2</c:v>
                      </c:pt>
                      <c:pt idx="17">
                        <c:v>7.9979999999999996E-2</c:v>
                      </c:pt>
                      <c:pt idx="18">
                        <c:v>7.9987000000000003E-2</c:v>
                      </c:pt>
                      <c:pt idx="19">
                        <c:v>7.9991999999999994E-2</c:v>
                      </c:pt>
                      <c:pt idx="20">
                        <c:v>7.9993999999999996E-2</c:v>
                      </c:pt>
                      <c:pt idx="21">
                        <c:v>7.9995999999999998E-2</c:v>
                      </c:pt>
                      <c:pt idx="22">
                        <c:v>7.9996999999999999E-2</c:v>
                      </c:pt>
                      <c:pt idx="23">
                        <c:v>7.9998E-2</c:v>
                      </c:pt>
                      <c:pt idx="24">
                        <c:v>7.9999000000000001E-2</c:v>
                      </c:pt>
                      <c:pt idx="25">
                        <c:v>0.08</c:v>
                      </c:pt>
                      <c:pt idx="26">
                        <c:v>0.08</c:v>
                      </c:pt>
                      <c:pt idx="27">
                        <c:v>0.08</c:v>
                      </c:pt>
                      <c:pt idx="28">
                        <c:v>0.08</c:v>
                      </c:pt>
                      <c:pt idx="29">
                        <c:v>0.08</c:v>
                      </c:pt>
                      <c:pt idx="30">
                        <c:v>0.08</c:v>
                      </c:pt>
                      <c:pt idx="31">
                        <c:v>0.08</c:v>
                      </c:pt>
                      <c:pt idx="32">
                        <c:v>0.08</c:v>
                      </c:pt>
                      <c:pt idx="33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1.465E-31</c:v>
                      </c:pt>
                      <c:pt idx="7">
                        <c:v>1.9336000000000001E-25</c:v>
                      </c:pt>
                      <c:pt idx="8">
                        <c:v>3.4548999999999997E-17</c:v>
                      </c:pt>
                      <c:pt idx="9">
                        <c:v>-18.940000000000001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-19.04</c:v>
                      </c:pt>
                      <c:pt idx="13">
                        <c:v>-19.07</c:v>
                      </c:pt>
                      <c:pt idx="14">
                        <c:v>-19.11</c:v>
                      </c:pt>
                      <c:pt idx="15">
                        <c:v>-19.25</c:v>
                      </c:pt>
                      <c:pt idx="16">
                        <c:v>-19.38</c:v>
                      </c:pt>
                      <c:pt idx="17">
                        <c:v>-19.38</c:v>
                      </c:pt>
                      <c:pt idx="18">
                        <c:v>-19.420000000000002</c:v>
                      </c:pt>
                      <c:pt idx="19">
                        <c:v>-19.45</c:v>
                      </c:pt>
                      <c:pt idx="20">
                        <c:v>-19.48</c:v>
                      </c:pt>
                      <c:pt idx="21">
                        <c:v>-19.510000000000002</c:v>
                      </c:pt>
                      <c:pt idx="22">
                        <c:v>-19.55</c:v>
                      </c:pt>
                      <c:pt idx="23">
                        <c:v>-19.579999999999998</c:v>
                      </c:pt>
                      <c:pt idx="24">
                        <c:v>-19.61</c:v>
                      </c:pt>
                      <c:pt idx="25">
                        <c:v>-19.649999999999999</c:v>
                      </c:pt>
                      <c:pt idx="26">
                        <c:v>-19.68</c:v>
                      </c:pt>
                      <c:pt idx="27">
                        <c:v>-19.71</c:v>
                      </c:pt>
                      <c:pt idx="28">
                        <c:v>-19.739999999999998</c:v>
                      </c:pt>
                      <c:pt idx="29">
                        <c:v>-19.78</c:v>
                      </c:pt>
                      <c:pt idx="30">
                        <c:v>-19.809999999999999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  <c:pt idx="33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-65.47</c:v>
                      </c:pt>
                      <c:pt idx="1">
                        <c:v>-24.88</c:v>
                      </c:pt>
                      <c:pt idx="2">
                        <c:v>-58.91</c:v>
                      </c:pt>
                      <c:pt idx="3">
                        <c:v>-56.15</c:v>
                      </c:pt>
                      <c:pt idx="4">
                        <c:v>-53.66</c:v>
                      </c:pt>
                      <c:pt idx="5">
                        <c:v>-43.05</c:v>
                      </c:pt>
                      <c:pt idx="6">
                        <c:v>-18.84</c:v>
                      </c:pt>
                      <c:pt idx="7">
                        <c:v>-18.87</c:v>
                      </c:pt>
                      <c:pt idx="8">
                        <c:v>-18.899999999999999</c:v>
                      </c:pt>
                      <c:pt idx="9">
                        <c:v>-41.39</c:v>
                      </c:pt>
                      <c:pt idx="10">
                        <c:v>-40.57</c:v>
                      </c:pt>
                      <c:pt idx="11">
                        <c:v>-40.270000000000003</c:v>
                      </c:pt>
                      <c:pt idx="12">
                        <c:v>-40.020000000000003</c:v>
                      </c:pt>
                      <c:pt idx="13">
                        <c:v>-39.770000000000003</c:v>
                      </c:pt>
                      <c:pt idx="14">
                        <c:v>-39.53</c:v>
                      </c:pt>
                      <c:pt idx="15">
                        <c:v>-38.590000000000003</c:v>
                      </c:pt>
                      <c:pt idx="16">
                        <c:v>-37.61</c:v>
                      </c:pt>
                      <c:pt idx="17">
                        <c:v>-37.61</c:v>
                      </c:pt>
                      <c:pt idx="18">
                        <c:v>-37.35</c:v>
                      </c:pt>
                      <c:pt idx="19">
                        <c:v>-37.08</c:v>
                      </c:pt>
                      <c:pt idx="20">
                        <c:v>-36.81</c:v>
                      </c:pt>
                      <c:pt idx="21">
                        <c:v>-36.54</c:v>
                      </c:pt>
                      <c:pt idx="22">
                        <c:v>-36.28</c:v>
                      </c:pt>
                      <c:pt idx="23">
                        <c:v>-36.01</c:v>
                      </c:pt>
                      <c:pt idx="24">
                        <c:v>-35.75</c:v>
                      </c:pt>
                      <c:pt idx="25">
                        <c:v>-35.5</c:v>
                      </c:pt>
                      <c:pt idx="26">
                        <c:v>-35.22</c:v>
                      </c:pt>
                      <c:pt idx="27">
                        <c:v>-34.81</c:v>
                      </c:pt>
                      <c:pt idx="28">
                        <c:v>-34.42</c:v>
                      </c:pt>
                      <c:pt idx="29">
                        <c:v>-34.03</c:v>
                      </c:pt>
                      <c:pt idx="30">
                        <c:v>-33.64</c:v>
                      </c:pt>
                      <c:pt idx="31">
                        <c:v>-33.26</c:v>
                      </c:pt>
                      <c:pt idx="32">
                        <c:v>-32.89</c:v>
                      </c:pt>
                      <c:pt idx="33">
                        <c:v>-32.520000000000003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-16.96</c:v>
                      </c:pt>
                      <c:pt idx="1">
                        <c:v>-3.6219999999999999</c:v>
                      </c:pt>
                      <c:pt idx="2">
                        <c:v>-15.78</c:v>
                      </c:pt>
                      <c:pt idx="3">
                        <c:v>-15.29</c:v>
                      </c:pt>
                      <c:pt idx="4">
                        <c:v>-14.86</c:v>
                      </c:pt>
                      <c:pt idx="5">
                        <c:v>-11.73</c:v>
                      </c:pt>
                      <c:pt idx="6">
                        <c:v>-44.27</c:v>
                      </c:pt>
                      <c:pt idx="7">
                        <c:v>-43.24</c:v>
                      </c:pt>
                      <c:pt idx="8">
                        <c:v>-42.28</c:v>
                      </c:pt>
                      <c:pt idx="9">
                        <c:v>-15.17</c:v>
                      </c:pt>
                      <c:pt idx="10">
                        <c:v>-15.11</c:v>
                      </c:pt>
                      <c:pt idx="11">
                        <c:v>-14.87</c:v>
                      </c:pt>
                      <c:pt idx="12">
                        <c:v>-14.77</c:v>
                      </c:pt>
                      <c:pt idx="13">
                        <c:v>-14.72</c:v>
                      </c:pt>
                      <c:pt idx="14">
                        <c:v>-14.69</c:v>
                      </c:pt>
                      <c:pt idx="15">
                        <c:v>-14.56</c:v>
                      </c:pt>
                      <c:pt idx="16">
                        <c:v>-14.3</c:v>
                      </c:pt>
                      <c:pt idx="17">
                        <c:v>-14.3</c:v>
                      </c:pt>
                      <c:pt idx="18">
                        <c:v>-14.2</c:v>
                      </c:pt>
                      <c:pt idx="19">
                        <c:v>-14.1</c:v>
                      </c:pt>
                      <c:pt idx="20">
                        <c:v>-13.99</c:v>
                      </c:pt>
                      <c:pt idx="21">
                        <c:v>-13.88</c:v>
                      </c:pt>
                      <c:pt idx="22">
                        <c:v>-13.76</c:v>
                      </c:pt>
                      <c:pt idx="23">
                        <c:v>-13.64</c:v>
                      </c:pt>
                      <c:pt idx="24">
                        <c:v>-13.52</c:v>
                      </c:pt>
                      <c:pt idx="25">
                        <c:v>-13.4</c:v>
                      </c:pt>
                      <c:pt idx="26">
                        <c:v>-13.29</c:v>
                      </c:pt>
                      <c:pt idx="27">
                        <c:v>-13.19</c:v>
                      </c:pt>
                      <c:pt idx="28">
                        <c:v>-13.09</c:v>
                      </c:pt>
                      <c:pt idx="29">
                        <c:v>-12.99</c:v>
                      </c:pt>
                      <c:pt idx="30">
                        <c:v>-12.89</c:v>
                      </c:pt>
                      <c:pt idx="31">
                        <c:v>-12.79</c:v>
                      </c:pt>
                      <c:pt idx="32">
                        <c:v>-12.69</c:v>
                      </c:pt>
                      <c:pt idx="33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-47.59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-15.4</c:v>
                      </c:pt>
                      <c:pt idx="7">
                        <c:v>-15.31</c:v>
                      </c:pt>
                      <c:pt idx="8">
                        <c:v>-15.23</c:v>
                      </c:pt>
                      <c:pt idx="9">
                        <c:v>-12.06</c:v>
                      </c:pt>
                      <c:pt idx="10">
                        <c:v>-11.71</c:v>
                      </c:pt>
                      <c:pt idx="11">
                        <c:v>-11.35</c:v>
                      </c:pt>
                      <c:pt idx="12">
                        <c:v>-11.02</c:v>
                      </c:pt>
                      <c:pt idx="13">
                        <c:v>-10.71</c:v>
                      </c:pt>
                      <c:pt idx="14">
                        <c:v>-10.43</c:v>
                      </c:pt>
                      <c:pt idx="15">
                        <c:v>-9.5079999999999991</c:v>
                      </c:pt>
                      <c:pt idx="16">
                        <c:v>-8.9350000000000005</c:v>
                      </c:pt>
                      <c:pt idx="17">
                        <c:v>-8.9350000000000005</c:v>
                      </c:pt>
                      <c:pt idx="18">
                        <c:v>-8.8439999999999994</c:v>
                      </c:pt>
                      <c:pt idx="19">
                        <c:v>-8.77</c:v>
                      </c:pt>
                      <c:pt idx="20">
                        <c:v>-8.7140000000000004</c:v>
                      </c:pt>
                      <c:pt idx="21">
                        <c:v>-8.673</c:v>
                      </c:pt>
                      <c:pt idx="22">
                        <c:v>-8.6449999999999996</c:v>
                      </c:pt>
                      <c:pt idx="23">
                        <c:v>-8.6300000000000008</c:v>
                      </c:pt>
                      <c:pt idx="24">
                        <c:v>-8.625</c:v>
                      </c:pt>
                      <c:pt idx="25">
                        <c:v>-8.6270000000000007</c:v>
                      </c:pt>
                      <c:pt idx="26">
                        <c:v>-8.6530000000000005</c:v>
                      </c:pt>
                      <c:pt idx="27">
                        <c:v>-8.7230000000000008</c:v>
                      </c:pt>
                      <c:pt idx="28">
                        <c:v>-8.7940000000000005</c:v>
                      </c:pt>
                      <c:pt idx="29">
                        <c:v>-8.8680000000000003</c:v>
                      </c:pt>
                      <c:pt idx="30">
                        <c:v>-8.9429999999999996</c:v>
                      </c:pt>
                      <c:pt idx="31">
                        <c:v>-9.0210000000000008</c:v>
                      </c:pt>
                      <c:pt idx="32" formatCode="General">
                        <c:v>-9.1010000000000009</c:v>
                      </c:pt>
                      <c:pt idx="33" formatCode="General">
                        <c:v>-9.1839999999999993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28009126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0174976"/>
        <c:crosses val="autoZero"/>
        <c:crossBetween val="midCat"/>
        <c:majorUnit val="100"/>
      </c:valAx>
      <c:valAx>
        <c:axId val="280174976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0091264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65474,34329</c:v>
                  </c:pt>
                  <c:pt idx="2">
                    <c:v>62804,12535</c:v>
                  </c:pt>
                  <c:pt idx="3">
                    <c:v>60449,95819</c:v>
                  </c:pt>
                  <c:pt idx="4">
                    <c:v>58401,06375</c:v>
                  </c:pt>
                  <c:pt idx="5">
                    <c:v>56586,26353</c:v>
                  </c:pt>
                  <c:pt idx="6">
                    <c:v>46118,32186</c:v>
                  </c:pt>
                  <c:pt idx="7">
                    <c:v>56396,50691</c:v>
                  </c:pt>
                  <c:pt idx="8">
                    <c:v>55704,38666</c:v>
                  </c:pt>
                  <c:pt idx="9">
                    <c:v>55856,61251</c:v>
                  </c:pt>
                  <c:pt idx="10">
                    <c:v>56340,11168</c:v>
                  </c:pt>
                  <c:pt idx="11">
                    <c:v>56697,38208</c:v>
                  </c:pt>
                  <c:pt idx="12">
                    <c:v>56732,13673</c:v>
                  </c:pt>
                  <c:pt idx="13">
                    <c:v>56742,61546</c:v>
                  </c:pt>
                  <c:pt idx="14">
                    <c:v>56719,44372</c:v>
                  </c:pt>
                  <c:pt idx="15">
                    <c:v>56671,14127</c:v>
                  </c:pt>
                  <c:pt idx="16">
                    <c:v>56653,83835</c:v>
                  </c:pt>
                  <c:pt idx="17">
                    <c:v>57808,62819</c:v>
                  </c:pt>
                  <c:pt idx="18">
                    <c:v>58801,53352</c:v>
                  </c:pt>
                  <c:pt idx="19">
                    <c:v>59696,79255</c:v>
                  </c:pt>
                  <c:pt idx="20">
                    <c:v>60489,65284</c:v>
                  </c:pt>
                  <c:pt idx="21">
                    <c:v>60789,40228</c:v>
                  </c:pt>
                  <c:pt idx="22">
                    <c:v>61040,03302</c:v>
                  </c:pt>
                  <c:pt idx="23">
                    <c:v>61317,69009</c:v>
                  </c:pt>
                  <c:pt idx="24">
                    <c:v>61556,50756</c:v>
                  </c:pt>
                  <c:pt idx="25">
                    <c:v>61782,21084</c:v>
                  </c:pt>
                  <c:pt idx="26">
                    <c:v>62002,75623</c:v>
                  </c:pt>
                  <c:pt idx="27">
                    <c:v>62214,36028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65474,34329</c:v>
                  </c:pt>
                  <c:pt idx="2">
                    <c:v>62804,12535</c:v>
                  </c:pt>
                  <c:pt idx="3">
                    <c:v>60449,95819</c:v>
                  </c:pt>
                  <c:pt idx="4">
                    <c:v>58401,06375</c:v>
                  </c:pt>
                  <c:pt idx="5">
                    <c:v>56586,26353</c:v>
                  </c:pt>
                  <c:pt idx="6">
                    <c:v>46118,32186</c:v>
                  </c:pt>
                  <c:pt idx="7">
                    <c:v>56396,50691</c:v>
                  </c:pt>
                  <c:pt idx="8">
                    <c:v>55704,38666</c:v>
                  </c:pt>
                  <c:pt idx="9">
                    <c:v>55856,61251</c:v>
                  </c:pt>
                  <c:pt idx="10">
                    <c:v>56340,11168</c:v>
                  </c:pt>
                  <c:pt idx="11">
                    <c:v>56697,38208</c:v>
                  </c:pt>
                  <c:pt idx="12">
                    <c:v>56732,13673</c:v>
                  </c:pt>
                  <c:pt idx="13">
                    <c:v>56742,61546</c:v>
                  </c:pt>
                  <c:pt idx="14">
                    <c:v>56719,44372</c:v>
                  </c:pt>
                  <c:pt idx="15">
                    <c:v>56671,14127</c:v>
                  </c:pt>
                  <c:pt idx="16">
                    <c:v>56653,83835</c:v>
                  </c:pt>
                  <c:pt idx="17">
                    <c:v>57808,62819</c:v>
                  </c:pt>
                  <c:pt idx="18">
                    <c:v>58801,53352</c:v>
                  </c:pt>
                  <c:pt idx="19">
                    <c:v>59696,79255</c:v>
                  </c:pt>
                  <c:pt idx="20">
                    <c:v>60489,65284</c:v>
                  </c:pt>
                  <c:pt idx="21">
                    <c:v>60789,40228</c:v>
                  </c:pt>
                  <c:pt idx="22">
                    <c:v>61040,03302</c:v>
                  </c:pt>
                  <c:pt idx="23">
                    <c:v>61317,69009</c:v>
                  </c:pt>
                  <c:pt idx="24">
                    <c:v>61556,50756</c:v>
                  </c:pt>
                  <c:pt idx="25">
                    <c:v>61782,21084</c:v>
                  </c:pt>
                  <c:pt idx="26">
                    <c:v>62002,75623</c:v>
                  </c:pt>
                  <c:pt idx="27">
                    <c:v>62214,36028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65474,34329</c:v>
                  </c:pt>
                  <c:pt idx="2">
                    <c:v>62804,12535</c:v>
                  </c:pt>
                  <c:pt idx="3">
                    <c:v>60449,95819</c:v>
                  </c:pt>
                  <c:pt idx="4">
                    <c:v>58401,06375</c:v>
                  </c:pt>
                  <c:pt idx="5">
                    <c:v>56586,26353</c:v>
                  </c:pt>
                  <c:pt idx="6">
                    <c:v>46118,32186</c:v>
                  </c:pt>
                  <c:pt idx="7">
                    <c:v>56396,50691</c:v>
                  </c:pt>
                  <c:pt idx="8">
                    <c:v>55704,38666</c:v>
                  </c:pt>
                  <c:pt idx="9">
                    <c:v>55856,61251</c:v>
                  </c:pt>
                  <c:pt idx="10">
                    <c:v>56340,11168</c:v>
                  </c:pt>
                  <c:pt idx="11">
                    <c:v>56697,38208</c:v>
                  </c:pt>
                  <c:pt idx="12">
                    <c:v>56732,13673</c:v>
                  </c:pt>
                  <c:pt idx="13">
                    <c:v>56742,61546</c:v>
                  </c:pt>
                  <c:pt idx="14">
                    <c:v>56719,44372</c:v>
                  </c:pt>
                  <c:pt idx="15">
                    <c:v>56671,14127</c:v>
                  </c:pt>
                  <c:pt idx="16">
                    <c:v>56653,83835</c:v>
                  </c:pt>
                  <c:pt idx="17">
                    <c:v>57808,62819</c:v>
                  </c:pt>
                  <c:pt idx="18">
                    <c:v>58801,53352</c:v>
                  </c:pt>
                  <c:pt idx="19">
                    <c:v>59696,79255</c:v>
                  </c:pt>
                  <c:pt idx="20">
                    <c:v>60489,65284</c:v>
                  </c:pt>
                  <c:pt idx="21">
                    <c:v>60789,40228</c:v>
                  </c:pt>
                  <c:pt idx="22">
                    <c:v>61040,03302</c:v>
                  </c:pt>
                  <c:pt idx="23">
                    <c:v>61317,69009</c:v>
                  </c:pt>
                  <c:pt idx="24">
                    <c:v>61556,50756</c:v>
                  </c:pt>
                  <c:pt idx="25">
                    <c:v>61782,21084</c:v>
                  </c:pt>
                  <c:pt idx="26">
                    <c:v>62002,75623</c:v>
                  </c:pt>
                  <c:pt idx="27">
                    <c:v>62214,36028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65474,34329</c:v>
                  </c:pt>
                  <c:pt idx="2">
                    <c:v>62804,12535</c:v>
                  </c:pt>
                  <c:pt idx="3">
                    <c:v>60449,95819</c:v>
                  </c:pt>
                  <c:pt idx="4">
                    <c:v>58401,06375</c:v>
                  </c:pt>
                  <c:pt idx="5">
                    <c:v>56586,26353</c:v>
                  </c:pt>
                  <c:pt idx="6">
                    <c:v>46118,32186</c:v>
                  </c:pt>
                  <c:pt idx="7">
                    <c:v>56396,50691</c:v>
                  </c:pt>
                  <c:pt idx="8">
                    <c:v>55704,38666</c:v>
                  </c:pt>
                  <c:pt idx="9">
                    <c:v>55856,61251</c:v>
                  </c:pt>
                  <c:pt idx="10">
                    <c:v>56340,11168</c:v>
                  </c:pt>
                  <c:pt idx="11">
                    <c:v>56697,38208</c:v>
                  </c:pt>
                  <c:pt idx="12">
                    <c:v>56732,13673</c:v>
                  </c:pt>
                  <c:pt idx="13">
                    <c:v>56742,61546</c:v>
                  </c:pt>
                  <c:pt idx="14">
                    <c:v>56719,44372</c:v>
                  </c:pt>
                  <c:pt idx="15">
                    <c:v>56671,14127</c:v>
                  </c:pt>
                  <c:pt idx="16">
                    <c:v>56653,83835</c:v>
                  </c:pt>
                  <c:pt idx="17">
                    <c:v>57808,62819</c:v>
                  </c:pt>
                  <c:pt idx="18">
                    <c:v>58801,53352</c:v>
                  </c:pt>
                  <c:pt idx="19">
                    <c:v>59696,79255</c:v>
                  </c:pt>
                  <c:pt idx="20">
                    <c:v>60489,65284</c:v>
                  </c:pt>
                  <c:pt idx="21">
                    <c:v>60789,40228</c:v>
                  </c:pt>
                  <c:pt idx="22">
                    <c:v>61040,03302</c:v>
                  </c:pt>
                  <c:pt idx="23">
                    <c:v>61317,69009</c:v>
                  </c:pt>
                  <c:pt idx="24">
                    <c:v>61556,50756</c:v>
                  </c:pt>
                  <c:pt idx="25">
                    <c:v>61782,21084</c:v>
                  </c:pt>
                  <c:pt idx="26">
                    <c:v>62002,75623</c:v>
                  </c:pt>
                  <c:pt idx="27">
                    <c:v>62214,36028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65474,34329</c:v>
                  </c:pt>
                  <c:pt idx="2">
                    <c:v>62804,12535</c:v>
                  </c:pt>
                  <c:pt idx="3">
                    <c:v>60449,95819</c:v>
                  </c:pt>
                  <c:pt idx="4">
                    <c:v>58401,06375</c:v>
                  </c:pt>
                  <c:pt idx="5">
                    <c:v>56586,26353</c:v>
                  </c:pt>
                  <c:pt idx="6">
                    <c:v>46118,32186</c:v>
                  </c:pt>
                  <c:pt idx="7">
                    <c:v>56396,50691</c:v>
                  </c:pt>
                  <c:pt idx="8">
                    <c:v>55704,38666</c:v>
                  </c:pt>
                  <c:pt idx="9">
                    <c:v>55856,61251</c:v>
                  </c:pt>
                  <c:pt idx="10">
                    <c:v>56340,11168</c:v>
                  </c:pt>
                  <c:pt idx="11">
                    <c:v>56697,38208</c:v>
                  </c:pt>
                  <c:pt idx="12">
                    <c:v>56732,13673</c:v>
                  </c:pt>
                  <c:pt idx="13">
                    <c:v>56742,61546</c:v>
                  </c:pt>
                  <c:pt idx="14">
                    <c:v>56719,44372</c:v>
                  </c:pt>
                  <c:pt idx="15">
                    <c:v>56671,14127</c:v>
                  </c:pt>
                  <c:pt idx="16">
                    <c:v>56653,83835</c:v>
                  </c:pt>
                  <c:pt idx="17">
                    <c:v>57808,62819</c:v>
                  </c:pt>
                  <c:pt idx="18">
                    <c:v>58801,53352</c:v>
                  </c:pt>
                  <c:pt idx="19">
                    <c:v>59696,79255</c:v>
                  </c:pt>
                  <c:pt idx="20">
                    <c:v>60489,65284</c:v>
                  </c:pt>
                  <c:pt idx="21">
                    <c:v>60789,40228</c:v>
                  </c:pt>
                  <c:pt idx="22">
                    <c:v>61040,03302</c:v>
                  </c:pt>
                  <c:pt idx="23">
                    <c:v>61317,69009</c:v>
                  </c:pt>
                  <c:pt idx="24">
                    <c:v>61556,50756</c:v>
                  </c:pt>
                  <c:pt idx="25">
                    <c:v>61782,21084</c:v>
                  </c:pt>
                  <c:pt idx="26">
                    <c:v>62002,75623</c:v>
                  </c:pt>
                  <c:pt idx="27">
                    <c:v>62214,36028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65474,34329</c:v>
                  </c:pt>
                  <c:pt idx="2">
                    <c:v>62804,12535</c:v>
                  </c:pt>
                  <c:pt idx="3">
                    <c:v>60449,95819</c:v>
                  </c:pt>
                  <c:pt idx="4">
                    <c:v>58401,06375</c:v>
                  </c:pt>
                  <c:pt idx="5">
                    <c:v>56586,26353</c:v>
                  </c:pt>
                  <c:pt idx="6">
                    <c:v>46118,32186</c:v>
                  </c:pt>
                  <c:pt idx="7">
                    <c:v>56396,50691</c:v>
                  </c:pt>
                  <c:pt idx="8">
                    <c:v>55704,38666</c:v>
                  </c:pt>
                  <c:pt idx="9">
                    <c:v>55856,61251</c:v>
                  </c:pt>
                  <c:pt idx="10">
                    <c:v>56340,11168</c:v>
                  </c:pt>
                  <c:pt idx="11">
                    <c:v>56697,38208</c:v>
                  </c:pt>
                  <c:pt idx="12">
                    <c:v>56732,13673</c:v>
                  </c:pt>
                  <c:pt idx="13">
                    <c:v>56742,61546</c:v>
                  </c:pt>
                  <c:pt idx="14">
                    <c:v>56719,44372</c:v>
                  </c:pt>
                  <c:pt idx="15">
                    <c:v>56671,14127</c:v>
                  </c:pt>
                  <c:pt idx="16">
                    <c:v>56653,83835</c:v>
                  </c:pt>
                  <c:pt idx="17">
                    <c:v>57808,62819</c:v>
                  </c:pt>
                  <c:pt idx="18">
                    <c:v>58801,53352</c:v>
                  </c:pt>
                  <c:pt idx="19">
                    <c:v>59696,79255</c:v>
                  </c:pt>
                  <c:pt idx="20">
                    <c:v>60489,65284</c:v>
                  </c:pt>
                  <c:pt idx="21">
                    <c:v>60789,40228</c:v>
                  </c:pt>
                  <c:pt idx="22">
                    <c:v>61040,03302</c:v>
                  </c:pt>
                  <c:pt idx="23">
                    <c:v>61317,69009</c:v>
                  </c:pt>
                  <c:pt idx="24">
                    <c:v>61556,50756</c:v>
                  </c:pt>
                  <c:pt idx="25">
                    <c:v>61782,21084</c:v>
                  </c:pt>
                  <c:pt idx="26">
                    <c:v>62002,75623</c:v>
                  </c:pt>
                  <c:pt idx="27">
                    <c:v>62214,36028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65421,49298</c:v>
                  </c:pt>
                  <c:pt idx="2">
                    <c:v>62748,09272</c:v>
                  </c:pt>
                  <c:pt idx="3">
                    <c:v>60390,7342</c:v>
                  </c:pt>
                  <c:pt idx="4">
                    <c:v>58338,61485</c:v>
                  </c:pt>
                  <c:pt idx="5">
                    <c:v>56520,58629</c:v>
                  </c:pt>
                  <c:pt idx="6">
                    <c:v>46039,46697</c:v>
                  </c:pt>
                  <c:pt idx="7">
                    <c:v>56304,20373</c:v>
                  </c:pt>
                  <c:pt idx="8">
                    <c:v>55598,41446</c:v>
                  </c:pt>
                  <c:pt idx="9">
                    <c:v>55736,7498</c:v>
                  </c:pt>
                  <c:pt idx="10">
                    <c:v>56206,14638</c:v>
                  </c:pt>
                  <c:pt idx="11">
                    <c:v>56549,1983</c:v>
                  </c:pt>
                  <c:pt idx="12">
                    <c:v>56580,31683</c:v>
                  </c:pt>
                  <c:pt idx="13">
                    <c:v>56587,22561</c:v>
                  </c:pt>
                  <c:pt idx="14">
                    <c:v>56560,47364</c:v>
                  </c:pt>
                  <c:pt idx="15">
                    <c:v>56508,56039</c:v>
                  </c:pt>
                  <c:pt idx="16">
                    <c:v>56487,57158</c:v>
                  </c:pt>
                  <c:pt idx="17">
                    <c:v>57638,74857</c:v>
                  </c:pt>
                  <c:pt idx="18">
                    <c:v>58628,03076</c:v>
                  </c:pt>
                  <c:pt idx="19">
                    <c:v>59519,56617</c:v>
                  </c:pt>
                  <c:pt idx="20">
                    <c:v>60308,76058</c:v>
                  </c:pt>
                  <c:pt idx="21">
                    <c:v>60604,85427</c:v>
                  </c:pt>
                  <c:pt idx="22">
                    <c:v>60851,81897</c:v>
                  </c:pt>
                  <c:pt idx="23">
                    <c:v>61125,70265</c:v>
                  </c:pt>
                  <c:pt idx="24">
                    <c:v>61360,83178</c:v>
                  </c:pt>
                  <c:pt idx="25">
                    <c:v>61582,81581</c:v>
                  </c:pt>
                  <c:pt idx="26">
                    <c:v>61799,55005</c:v>
                  </c:pt>
                  <c:pt idx="27">
                    <c:v>62007,43313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-52,85030859</c:v>
                  </c:pt>
                  <c:pt idx="2">
                    <c:v>-56,0326315</c:v>
                  </c:pt>
                  <c:pt idx="3">
                    <c:v>-59,22399642</c:v>
                  </c:pt>
                  <c:pt idx="4">
                    <c:v>-62,44889997</c:v>
                  </c:pt>
                  <c:pt idx="5">
                    <c:v>-65,67723324</c:v>
                  </c:pt>
                  <c:pt idx="6">
                    <c:v>-78,85488429</c:v>
                  </c:pt>
                  <c:pt idx="7">
                    <c:v>-92,30317232</c:v>
                  </c:pt>
                  <c:pt idx="8">
                    <c:v>-105,9721999</c:v>
                  </c:pt>
                  <c:pt idx="9">
                    <c:v>-119,8627154</c:v>
                  </c:pt>
                  <c:pt idx="10">
                    <c:v>-133,9653026</c:v>
                  </c:pt>
                  <c:pt idx="11">
                    <c:v>-148,1837836</c:v>
                  </c:pt>
                  <c:pt idx="12">
                    <c:v>-151,8199015</c:v>
                  </c:pt>
                  <c:pt idx="13">
                    <c:v>-155,3898464</c:v>
                  </c:pt>
                  <c:pt idx="14">
                    <c:v>-158,9700805</c:v>
                  </c:pt>
                  <c:pt idx="15">
                    <c:v>-162,5808808</c:v>
                  </c:pt>
                  <c:pt idx="16">
                    <c:v>-166,2667714</c:v>
                  </c:pt>
                  <c:pt idx="17">
                    <c:v>-169,8796192</c:v>
                  </c:pt>
                  <c:pt idx="18">
                    <c:v>-173,5027562</c:v>
                  </c:pt>
                  <c:pt idx="19">
                    <c:v>-177,226374</c:v>
                  </c:pt>
                  <c:pt idx="20">
                    <c:v>-180,8922581</c:v>
                  </c:pt>
                  <c:pt idx="21">
                    <c:v>-184,5480092</c:v>
                  </c:pt>
                  <c:pt idx="22">
                    <c:v>-188,2140498</c:v>
                  </c:pt>
                  <c:pt idx="23">
                    <c:v>-191,9874415</c:v>
                  </c:pt>
                  <c:pt idx="24">
                    <c:v>-195,6757768</c:v>
                  </c:pt>
                  <c:pt idx="25">
                    <c:v>-199,3950226</c:v>
                  </c:pt>
                  <c:pt idx="26">
                    <c:v>-203,2061874</c:v>
                  </c:pt>
                  <c:pt idx="27">
                    <c:v>-206,9271428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65474,34329</c:v>
                  </c:pt>
                  <c:pt idx="2">
                    <c:v>62804,12535</c:v>
                  </c:pt>
                  <c:pt idx="3">
                    <c:v>60449,95819</c:v>
                  </c:pt>
                  <c:pt idx="4">
                    <c:v>58401,06375</c:v>
                  </c:pt>
                  <c:pt idx="5">
                    <c:v>56586,26353</c:v>
                  </c:pt>
                  <c:pt idx="6">
                    <c:v>46118,32186</c:v>
                  </c:pt>
                  <c:pt idx="7">
                    <c:v>56396,50691</c:v>
                  </c:pt>
                  <c:pt idx="8">
                    <c:v>55704,38666</c:v>
                  </c:pt>
                  <c:pt idx="9">
                    <c:v>55856,61251</c:v>
                  </c:pt>
                  <c:pt idx="10">
                    <c:v>56340,11168</c:v>
                  </c:pt>
                  <c:pt idx="11">
                    <c:v>56697,38208</c:v>
                  </c:pt>
                  <c:pt idx="12">
                    <c:v>56732,13673</c:v>
                  </c:pt>
                  <c:pt idx="13">
                    <c:v>56742,61546</c:v>
                  </c:pt>
                  <c:pt idx="14">
                    <c:v>56719,44372</c:v>
                  </c:pt>
                  <c:pt idx="15">
                    <c:v>56671,14127</c:v>
                  </c:pt>
                  <c:pt idx="16">
                    <c:v>56653,83835</c:v>
                  </c:pt>
                  <c:pt idx="17">
                    <c:v>57808,62819</c:v>
                  </c:pt>
                  <c:pt idx="18">
                    <c:v>58801,53352</c:v>
                  </c:pt>
                  <c:pt idx="19">
                    <c:v>59696,79255</c:v>
                  </c:pt>
                  <c:pt idx="20">
                    <c:v>60489,65284</c:v>
                  </c:pt>
                  <c:pt idx="21">
                    <c:v>60789,40228</c:v>
                  </c:pt>
                  <c:pt idx="22">
                    <c:v>61040,03302</c:v>
                  </c:pt>
                  <c:pt idx="23">
                    <c:v>61317,69009</c:v>
                  </c:pt>
                  <c:pt idx="24">
                    <c:v>61556,50756</c:v>
                  </c:pt>
                  <c:pt idx="25">
                    <c:v>61782,21084</c:v>
                  </c:pt>
                  <c:pt idx="26">
                    <c:v>62002,75623</c:v>
                  </c:pt>
                  <c:pt idx="27">
                    <c:v>62214,36028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axId val="281747456"/>
        <c:axId val="281748992"/>
        <c:extLst xmlns:c16r2="http://schemas.microsoft.com/office/drawing/2015/06/chart"/>
      </c:scatterChart>
      <c:valAx>
        <c:axId val="28174745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748992"/>
        <c:crosses val="autoZero"/>
        <c:crossBetween val="midCat"/>
      </c:valAx>
      <c:valAx>
        <c:axId val="281748992"/>
        <c:scaling>
          <c:orientation val="minMax"/>
          <c:max val="1"/>
          <c:min val="-10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747456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1977923918009733E-2"/>
          <c:y val="9.0586236023553687E-2"/>
          <c:w val="0.91743241838991729"/>
          <c:h val="0.7894500953617668"/>
        </c:manualLayout>
      </c:layout>
      <c:scatterChart>
        <c:scatterStyle val="lineMarker"/>
        <c:ser>
          <c:idx val="11"/>
          <c:order val="0"/>
          <c:tx>
            <c:strRef>
              <c:f>ALL!$E$15</c:f>
              <c:strCache>
                <c:ptCount val="1"/>
                <c:pt idx="0">
                  <c:v>(2)GeSe[l]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3.7722E-33</c:v>
                </c:pt>
                <c:pt idx="7">
                  <c:v>1.6743000000000001E-27</c:v>
                </c:pt>
                <c:pt idx="8">
                  <c:v>3.4524999999999999E-22</c:v>
                </c:pt>
                <c:pt idx="9">
                  <c:v>4.5449000000000002E-16</c:v>
                </c:pt>
                <c:pt idx="10">
                  <c:v>5.9365000000000006E-11</c:v>
                </c:pt>
                <c:pt idx="11">
                  <c:v>5.7837000000000004E-10</c:v>
                </c:pt>
                <c:pt idx="12">
                  <c:v>9.610499999999999E-10</c:v>
                </c:pt>
                <c:pt idx="13">
                  <c:v>2.9265999999999998E-9</c:v>
                </c:pt>
                <c:pt idx="14">
                  <c:v>1.5802999999999999E-8</c:v>
                </c:pt>
                <c:pt idx="15">
                  <c:v>6.9446000000000004E-4</c:v>
                </c:pt>
                <c:pt idx="16">
                  <c:v>4.2390999999999998E-2</c:v>
                </c:pt>
                <c:pt idx="17">
                  <c:v>7.8312999999999994E-2</c:v>
                </c:pt>
                <c:pt idx="18">
                  <c:v>0.11602</c:v>
                </c:pt>
                <c:pt idx="19">
                  <c:v>0.15684999999999999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"/>
          <c:tx>
            <c:strRef>
              <c:f>ALL!$E$16</c:f>
              <c:strCache>
                <c:ptCount val="1"/>
                <c:pt idx="0">
                  <c:v>(2)Ga2Se3[l]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ALL!$F$16:$BR$16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1.4049999999999999E-32</c:v>
                </c:pt>
                <c:pt idx="8">
                  <c:v>2.3067E-25</c:v>
                </c:pt>
                <c:pt idx="9">
                  <c:v>8.0915999999999994E-18</c:v>
                </c:pt>
                <c:pt idx="10">
                  <c:v>1.2503E-11</c:v>
                </c:pt>
                <c:pt idx="11">
                  <c:v>2.0468000000000001E-10</c:v>
                </c:pt>
                <c:pt idx="12">
                  <c:v>5.5321999999999998E-10</c:v>
                </c:pt>
                <c:pt idx="13">
                  <c:v>2.6611999999999999E-9</c:v>
                </c:pt>
                <c:pt idx="14">
                  <c:v>2.2107999999999999E-8</c:v>
                </c:pt>
                <c:pt idx="15">
                  <c:v>1.4398E-3</c:v>
                </c:pt>
                <c:pt idx="16">
                  <c:v>5.5482999999999998E-2</c:v>
                </c:pt>
                <c:pt idx="17">
                  <c:v>7.1752999999999997E-2</c:v>
                </c:pt>
                <c:pt idx="18">
                  <c:v>7.7697000000000002E-2</c:v>
                </c:pt>
                <c:pt idx="19">
                  <c:v>7.9908999999999994E-2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2"/>
          <c:tx>
            <c:strRef>
              <c:f>ALL!$E$17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ALL!$F$17:$BR$17</c:f>
              <c:numCache>
                <c:formatCode>0.00E+00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-18.72</c:v>
                </c:pt>
                <c:pt idx="6">
                  <c:v>-18.84</c:v>
                </c:pt>
                <c:pt idx="7">
                  <c:v>-18.97</c:v>
                </c:pt>
                <c:pt idx="8">
                  <c:v>-19.11</c:v>
                </c:pt>
                <c:pt idx="9">
                  <c:v>-19.25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-19.61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-19.71</c:v>
                </c:pt>
                <c:pt idx="21">
                  <c:v>-19.739999999999998</c:v>
                </c:pt>
                <c:pt idx="22">
                  <c:v>-19.78</c:v>
                </c:pt>
                <c:pt idx="23">
                  <c:v>-19.809999999999999</c:v>
                </c:pt>
                <c:pt idx="24">
                  <c:v>-19.84</c:v>
                </c:pt>
                <c:pt idx="25">
                  <c:v>-19.88</c:v>
                </c:pt>
                <c:pt idx="26">
                  <c:v>-19.91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3"/>
          <c:tx>
            <c:strRef>
              <c:f>ALL!$E$18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ALL!$F$18:$BR$18</c:f>
              <c:numCache>
                <c:formatCode>0.00E+00</c:formatCode>
                <c:ptCount val="65"/>
                <c:pt idx="0">
                  <c:v>-65.47</c:v>
                </c:pt>
                <c:pt idx="1">
                  <c:v>-62</c:v>
                </c:pt>
                <c:pt idx="2">
                  <c:v>-58.91</c:v>
                </c:pt>
                <c:pt idx="3">
                  <c:v>-56.15</c:v>
                </c:pt>
                <c:pt idx="4">
                  <c:v>-53.66</c:v>
                </c:pt>
                <c:pt idx="5">
                  <c:v>-43.05</c:v>
                </c:pt>
                <c:pt idx="6">
                  <c:v>-44.27</c:v>
                </c:pt>
                <c:pt idx="7">
                  <c:v>-40.57</c:v>
                </c:pt>
                <c:pt idx="8">
                  <c:v>-37.770000000000003</c:v>
                </c:pt>
                <c:pt idx="9">
                  <c:v>-35.479999999999997</c:v>
                </c:pt>
                <c:pt idx="10">
                  <c:v>-33.43</c:v>
                </c:pt>
                <c:pt idx="11">
                  <c:v>-32.93</c:v>
                </c:pt>
                <c:pt idx="12">
                  <c:v>-32.44</c:v>
                </c:pt>
                <c:pt idx="13">
                  <c:v>-31.95</c:v>
                </c:pt>
                <c:pt idx="14">
                  <c:v>-31.46</c:v>
                </c:pt>
                <c:pt idx="15">
                  <c:v>-30.99</c:v>
                </c:pt>
                <c:pt idx="16">
                  <c:v>-30.98</c:v>
                </c:pt>
                <c:pt idx="17">
                  <c:v>-30.91</c:v>
                </c:pt>
                <c:pt idx="18">
                  <c:v>-30.8</c:v>
                </c:pt>
                <c:pt idx="19">
                  <c:v>-30.66</c:v>
                </c:pt>
                <c:pt idx="20">
                  <c:v>-30.35</c:v>
                </c:pt>
                <c:pt idx="21">
                  <c:v>-30.03</c:v>
                </c:pt>
                <c:pt idx="22">
                  <c:v>-29.72</c:v>
                </c:pt>
                <c:pt idx="23">
                  <c:v>-29.41</c:v>
                </c:pt>
                <c:pt idx="24">
                  <c:v>-29.1</c:v>
                </c:pt>
                <c:pt idx="25">
                  <c:v>-28.79</c:v>
                </c:pt>
                <c:pt idx="26">
                  <c:v>-28.49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4"/>
          <c:tx>
            <c:strRef>
              <c:f>ALL!$E$19</c:f>
              <c:strCache>
                <c:ptCount val="1"/>
                <c:pt idx="0">
                  <c:v>H (Ge)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ALL!$F$19:$BR$19</c:f>
              <c:numCache>
                <c:formatCode>0.00E+00</c:formatCode>
                <c:ptCount val="65"/>
                <c:pt idx="0">
                  <c:v>-16.96</c:v>
                </c:pt>
                <c:pt idx="1">
                  <c:v>-16.329999999999998</c:v>
                </c:pt>
                <c:pt idx="2">
                  <c:v>-15.78</c:v>
                </c:pt>
                <c:pt idx="3">
                  <c:v>-15.29</c:v>
                </c:pt>
                <c:pt idx="4">
                  <c:v>-14.86</c:v>
                </c:pt>
                <c:pt idx="5">
                  <c:v>-11.73</c:v>
                </c:pt>
                <c:pt idx="6">
                  <c:v>-15.4</c:v>
                </c:pt>
                <c:pt idx="7">
                  <c:v>-15.11</c:v>
                </c:pt>
                <c:pt idx="8">
                  <c:v>-14.95</c:v>
                </c:pt>
                <c:pt idx="9">
                  <c:v>-14.78</c:v>
                </c:pt>
                <c:pt idx="10">
                  <c:v>-14.47</c:v>
                </c:pt>
                <c:pt idx="11">
                  <c:v>-14.37</c:v>
                </c:pt>
                <c:pt idx="12">
                  <c:v>-14.26</c:v>
                </c:pt>
                <c:pt idx="13">
                  <c:v>-14.15</c:v>
                </c:pt>
                <c:pt idx="14">
                  <c:v>-14.03</c:v>
                </c:pt>
                <c:pt idx="15">
                  <c:v>-13.9</c:v>
                </c:pt>
                <c:pt idx="16">
                  <c:v>-13.69</c:v>
                </c:pt>
                <c:pt idx="17">
                  <c:v>-13.53</c:v>
                </c:pt>
                <c:pt idx="18">
                  <c:v>-13.4</c:v>
                </c:pt>
                <c:pt idx="19">
                  <c:v>-13.28</c:v>
                </c:pt>
                <c:pt idx="20">
                  <c:v>-13.17</c:v>
                </c:pt>
                <c:pt idx="21">
                  <c:v>-13.07</c:v>
                </c:pt>
                <c:pt idx="22">
                  <c:v>-12.97</c:v>
                </c:pt>
                <c:pt idx="23">
                  <c:v>-12.87</c:v>
                </c:pt>
                <c:pt idx="24">
                  <c:v>-12.77</c:v>
                </c:pt>
                <c:pt idx="25">
                  <c:v>-12.67</c:v>
                </c:pt>
                <c:pt idx="26">
                  <c:v>-12.57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5"/>
          <c:tx>
            <c:strRef>
              <c:f>ALL!$E$20</c:f>
              <c:strCache>
                <c:ptCount val="1"/>
                <c:pt idx="0">
                  <c:v>H (Se)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ALL!$F$20:$BR$20</c:f>
              <c:numCache>
                <c:formatCode>0.00E+00</c:formatCode>
                <c:ptCount val="65"/>
                <c:pt idx="0">
                  <c:v>-23.95</c:v>
                </c:pt>
                <c:pt idx="1">
                  <c:v>-22.83</c:v>
                </c:pt>
                <c:pt idx="2">
                  <c:v>-21.83</c:v>
                </c:pt>
                <c:pt idx="3">
                  <c:v>-20.95</c:v>
                </c:pt>
                <c:pt idx="4">
                  <c:v>-20.149999999999999</c:v>
                </c:pt>
                <c:pt idx="5">
                  <c:v>-19.52</c:v>
                </c:pt>
                <c:pt idx="6">
                  <c:v>-13.26</c:v>
                </c:pt>
                <c:pt idx="7">
                  <c:v>-11.71</c:v>
                </c:pt>
                <c:pt idx="8">
                  <c:v>-10.51</c:v>
                </c:pt>
                <c:pt idx="9">
                  <c:v>-9.6370000000000005</c:v>
                </c:pt>
                <c:pt idx="10">
                  <c:v>-9.0939999999999994</c:v>
                </c:pt>
                <c:pt idx="11">
                  <c:v>-9.0079999999999991</c:v>
                </c:pt>
                <c:pt idx="12">
                  <c:v>-8.94</c:v>
                </c:pt>
                <c:pt idx="13">
                  <c:v>-8.8889999999999993</c:v>
                </c:pt>
                <c:pt idx="14">
                  <c:v>-8.8520000000000003</c:v>
                </c:pt>
                <c:pt idx="15">
                  <c:v>-8.8279999999999994</c:v>
                </c:pt>
                <c:pt idx="16">
                  <c:v>-8.73</c:v>
                </c:pt>
                <c:pt idx="17">
                  <c:v>-8.6829999999999998</c:v>
                </c:pt>
                <c:pt idx="18">
                  <c:v>-8.6649999999999991</c:v>
                </c:pt>
                <c:pt idx="19">
                  <c:v>-8.67</c:v>
                </c:pt>
                <c:pt idx="20">
                  <c:v>-8.7370000000000001</c:v>
                </c:pt>
                <c:pt idx="21">
                  <c:v>-8.81</c:v>
                </c:pt>
                <c:pt idx="22">
                  <c:v>-8.8840000000000003</c:v>
                </c:pt>
                <c:pt idx="23">
                  <c:v>-8.9600000000000009</c:v>
                </c:pt>
                <c:pt idx="24">
                  <c:v>-9.0380000000000003</c:v>
                </c:pt>
                <c:pt idx="25">
                  <c:v>-9.1180000000000003</c:v>
                </c:pt>
                <c:pt idx="26">
                  <c:v>-9.2010000000000005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6"/>
          <c:tx>
            <c:strRef>
              <c:f>ALL!$E$21</c:f>
              <c:strCache>
                <c:ptCount val="1"/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ALL!$F$21:$BR$21</c:f>
              <c:numCache>
                <c:formatCode>0.00E+00</c:formatCode>
                <c:ptCount val="65"/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7"/>
          <c:tx>
            <c:strRef>
              <c:f>ALL!$E$22</c:f>
              <c:strCache>
                <c:ptCount val="1"/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ALL!$F$22:$BR$22</c:f>
              <c:numCache>
                <c:formatCode>0.00E+00</c:formatCode>
                <c:ptCount val="65"/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8"/>
          <c:tx>
            <c:strRef>
              <c:f>ALL!$E$23</c:f>
              <c:strCache>
                <c:ptCount val="1"/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9"/>
          <c:tx>
            <c:strRef>
              <c:f>ALL!$E$24</c:f>
              <c:strCache>
                <c:ptCount val="1"/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1"/>
          <c:order val="10"/>
          <c:tx>
            <c:strRef>
              <c:f>ALL!$E$25</c:f>
              <c:strCache>
                <c:ptCount val="1"/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ALL!$F$25:$BR$25</c:f>
              <c:numCache>
                <c:formatCode>0.0E+00</c:formatCode>
                <c:ptCount val="65"/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AE7A-412E-BBF5-89E233391AB6}"/>
            </c:ext>
          </c:extLst>
        </c:ser>
        <c:axId val="281916160"/>
        <c:axId val="28191769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2.9622E-29</c:v>
                      </c:pt>
                      <c:pt idx="8">
                        <c:v>7.9144E-19</c:v>
                      </c:pt>
                      <c:pt idx="9">
                        <c:v>3.2178000000000001E-11</c:v>
                      </c:pt>
                      <c:pt idx="10">
                        <c:v>5.6563E-9</c:v>
                      </c:pt>
                      <c:pt idx="11">
                        <c:v>1.3128E-5</c:v>
                      </c:pt>
                      <c:pt idx="12">
                        <c:v>1.6908E-6</c:v>
                      </c:pt>
                      <c:pt idx="13">
                        <c:v>6.8370999999999997E-7</c:v>
                      </c:pt>
                      <c:pt idx="14">
                        <c:v>4.8181000000000005E-7</c:v>
                      </c:pt>
                      <c:pt idx="15">
                        <c:v>1.0002E-7</c:v>
                      </c:pt>
                      <c:pt idx="16">
                        <c:v>2.2265000000000001E-8</c:v>
                      </c:pt>
                      <c:pt idx="17">
                        <c:v>2.2265000000000001E-8</c:v>
                      </c:pt>
                      <c:pt idx="18">
                        <c:v>1.1484E-8</c:v>
                      </c:pt>
                      <c:pt idx="19">
                        <c:v>7.9552E-9</c:v>
                      </c:pt>
                      <c:pt idx="20">
                        <c:v>4.2966000000000002E-9</c:v>
                      </c:pt>
                      <c:pt idx="21">
                        <c:v>1.5885E-9</c:v>
                      </c:pt>
                      <c:pt idx="22">
                        <c:v>1.4254000000000001E-10</c:v>
                      </c:pt>
                      <c:pt idx="23">
                        <c:v>2.5290000000000001E-13</c:v>
                      </c:pt>
                      <c:pt idx="24">
                        <c:v>8.4201999999999995E-21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1.3225999999999999E-32</c:v>
                      </c:pt>
                      <c:pt idx="31">
                        <c:v>1.6928999999999999E-28</c:v>
                      </c:pt>
                      <c:pt idx="32">
                        <c:v>1.4909000000000001E-25</c:v>
                      </c:pt>
                      <c:pt idx="33">
                        <c:v>9.0615000000000003E-24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E7A-412E-BBF5-89E233391AB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1.5554E-9</c:v>
                      </c:pt>
                      <c:pt idx="1">
                        <c:v>0</c:v>
                      </c:pt>
                      <c:pt idx="2">
                        <c:v>9.3896999999999994E-11</c:v>
                      </c:pt>
                      <c:pt idx="3">
                        <c:v>8.6371000000000001E-10</c:v>
                      </c:pt>
                      <c:pt idx="4">
                        <c:v>6.8185999999999996E-10</c:v>
                      </c:pt>
                      <c:pt idx="5">
                        <c:v>7.6640000000000006E-11</c:v>
                      </c:pt>
                      <c:pt idx="6">
                        <c:v>1.4424000000000001E-11</c:v>
                      </c:pt>
                      <c:pt idx="7">
                        <c:v>1.0796E-11</c:v>
                      </c:pt>
                      <c:pt idx="8">
                        <c:v>2.5650999999999999E-11</c:v>
                      </c:pt>
                      <c:pt idx="9">
                        <c:v>7.1647E-12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4.3317000000000002E-23</c:v>
                      </c:pt>
                      <c:pt idx="16">
                        <c:v>2.5143000000000002E-13</c:v>
                      </c:pt>
                      <c:pt idx="17">
                        <c:v>2.5143000000000002E-13</c:v>
                      </c:pt>
                      <c:pt idx="18">
                        <c:v>7.0026000000000001E-12</c:v>
                      </c:pt>
                      <c:pt idx="19">
                        <c:v>1.6118999999999999E-10</c:v>
                      </c:pt>
                      <c:pt idx="20">
                        <c:v>1.7283999999999999E-9</c:v>
                      </c:pt>
                      <c:pt idx="21">
                        <c:v>9.0270000000000004E-9</c:v>
                      </c:pt>
                      <c:pt idx="22">
                        <c:v>1.4486E-8</c:v>
                      </c:pt>
                      <c:pt idx="23">
                        <c:v>2.9272E-9</c:v>
                      </c:pt>
                      <c:pt idx="24">
                        <c:v>7.9148000000000002E-12</c:v>
                      </c:pt>
                      <c:pt idx="25">
                        <c:v>1.2584999999999999E-19</c:v>
                      </c:pt>
                      <c:pt idx="26">
                        <c:v>2.6814999999999999E-33</c:v>
                      </c:pt>
                      <c:pt idx="27">
                        <c:v>9.2024000000000006E-30</c:v>
                      </c:pt>
                      <c:pt idx="28">
                        <c:v>5.3989000000000004E-23</c:v>
                      </c:pt>
                      <c:pt idx="29">
                        <c:v>2.8006999999999998E-20</c:v>
                      </c:pt>
                      <c:pt idx="30">
                        <c:v>1.3218E-18</c:v>
                      </c:pt>
                      <c:pt idx="31">
                        <c:v>1.9921999999999999E-17</c:v>
                      </c:pt>
                      <c:pt idx="32">
                        <c:v>1.3126000000000001E-16</c:v>
                      </c:pt>
                      <c:pt idx="33">
                        <c:v>2.7954E-16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2.6513999999999998E-36</c:v>
                      </c:pt>
                      <c:pt idx="7">
                        <c:v>4.0681999999999997E-34</c:v>
                      </c:pt>
                      <c:pt idx="8">
                        <c:v>4.6479000000000002E-32</c:v>
                      </c:pt>
                      <c:pt idx="9">
                        <c:v>4.0534999999999997E-30</c:v>
                      </c:pt>
                      <c:pt idx="10">
                        <c:v>2.7540000000000002E-28</c:v>
                      </c:pt>
                      <c:pt idx="11">
                        <c:v>1.9529999999999999E-26</c:v>
                      </c:pt>
                      <c:pt idx="12">
                        <c:v>1.0125E-24</c:v>
                      </c:pt>
                      <c:pt idx="13">
                        <c:v>4.0067000000000002E-23</c:v>
                      </c:pt>
                      <c:pt idx="14">
                        <c:v>1.2573E-21</c:v>
                      </c:pt>
                      <c:pt idx="15">
                        <c:v>1.4324000000000001E-16</c:v>
                      </c:pt>
                      <c:pt idx="16">
                        <c:v>5.7014000000000003E-13</c:v>
                      </c:pt>
                      <c:pt idx="17">
                        <c:v>5.7014000000000003E-13</c:v>
                      </c:pt>
                      <c:pt idx="18">
                        <c:v>2.7848E-12</c:v>
                      </c:pt>
                      <c:pt idx="19">
                        <c:v>1.144E-11</c:v>
                      </c:pt>
                      <c:pt idx="20">
                        <c:v>4.0048000000000002E-11</c:v>
                      </c:pt>
                      <c:pt idx="21">
                        <c:v>1.2113E-10</c:v>
                      </c:pt>
                      <c:pt idx="22">
                        <c:v>3.2107999999999999E-10</c:v>
                      </c:pt>
                      <c:pt idx="23">
                        <c:v>7.5719000000000005E-10</c:v>
                      </c:pt>
                      <c:pt idx="24">
                        <c:v>1.6159E-9</c:v>
                      </c:pt>
                      <c:pt idx="25">
                        <c:v>3.1761999999999998E-9</c:v>
                      </c:pt>
                      <c:pt idx="26">
                        <c:v>5.1045999999999999E-9</c:v>
                      </c:pt>
                      <c:pt idx="27">
                        <c:v>5.6653000000000003E-9</c:v>
                      </c:pt>
                      <c:pt idx="28">
                        <c:v>6.0883000000000002E-9</c:v>
                      </c:pt>
                      <c:pt idx="29">
                        <c:v>6.3600000000000004E-9</c:v>
                      </c:pt>
                      <c:pt idx="30">
                        <c:v>6.4443999999999998E-9</c:v>
                      </c:pt>
                      <c:pt idx="31">
                        <c:v>6.3212999999999997E-9</c:v>
                      </c:pt>
                      <c:pt idx="32">
                        <c:v>5.9924000000000001E-9</c:v>
                      </c:pt>
                      <c:pt idx="33">
                        <c:v>5.4839000000000001E-9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1.0958000000000001E-31</c:v>
                      </c:pt>
                      <c:pt idx="7">
                        <c:v>9.7841999999999995E-30</c:v>
                      </c:pt>
                      <c:pt idx="8">
                        <c:v>6.7090999999999998E-28</c:v>
                      </c:pt>
                      <c:pt idx="9">
                        <c:v>3.6125000000000001E-26</c:v>
                      </c:pt>
                      <c:pt idx="10">
                        <c:v>1.5556999999999999E-24</c:v>
                      </c:pt>
                      <c:pt idx="11">
                        <c:v>6.9243000000000006E-23</c:v>
                      </c:pt>
                      <c:pt idx="12">
                        <c:v>2.3335999999999999E-21</c:v>
                      </c:pt>
                      <c:pt idx="13">
                        <c:v>6.1856999999999996E-20</c:v>
                      </c:pt>
                      <c:pt idx="14">
                        <c:v>1.3339000000000001E-18</c:v>
                      </c:pt>
                      <c:pt idx="15">
                        <c:v>4.3026000000000001E-14</c:v>
                      </c:pt>
                      <c:pt idx="16">
                        <c:v>7.1065000000000002E-11</c:v>
                      </c:pt>
                      <c:pt idx="17">
                        <c:v>7.1065000000000002E-11</c:v>
                      </c:pt>
                      <c:pt idx="18">
                        <c:v>2.9469999999999997E-10</c:v>
                      </c:pt>
                      <c:pt idx="19">
                        <c:v>1.0486000000000001E-9</c:v>
                      </c:pt>
                      <c:pt idx="20">
                        <c:v>3.2390000000000001E-9</c:v>
                      </c:pt>
                      <c:pt idx="21">
                        <c:v>8.7913000000000004E-9</c:v>
                      </c:pt>
                      <c:pt idx="22">
                        <c:v>2.1232000000000001E-8</c:v>
                      </c:pt>
                      <c:pt idx="23">
                        <c:v>4.6235999999999998E-8</c:v>
                      </c:pt>
                      <c:pt idx="24">
                        <c:v>9.2156999999999996E-8</c:v>
                      </c:pt>
                      <c:pt idx="25">
                        <c:v>1.7076E-7</c:v>
                      </c:pt>
                      <c:pt idx="26">
                        <c:v>2.6502999999999998E-7</c:v>
                      </c:pt>
                      <c:pt idx="27">
                        <c:v>2.9723999999999998E-7</c:v>
                      </c:pt>
                      <c:pt idx="28">
                        <c:v>3.2380999999999999E-7</c:v>
                      </c:pt>
                      <c:pt idx="29">
                        <c:v>3.4383999999999999E-7</c:v>
                      </c:pt>
                      <c:pt idx="30">
                        <c:v>3.5524E-7</c:v>
                      </c:pt>
                      <c:pt idx="31">
                        <c:v>3.5648000000000003E-7</c:v>
                      </c:pt>
                      <c:pt idx="32">
                        <c:v>3.4696999999999999E-7</c:v>
                      </c:pt>
                      <c:pt idx="33">
                        <c:v>3.2725000000000002E-7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7.4665000000000001E-28</c:v>
                      </c:pt>
                      <c:pt idx="7">
                        <c:v>3.8373000000000001E-26</c:v>
                      </c:pt>
                      <c:pt idx="8">
                        <c:v>1.5631000000000001E-24</c:v>
                      </c:pt>
                      <c:pt idx="9">
                        <c:v>5.1465999999999997E-23</c:v>
                      </c:pt>
                      <c:pt idx="10">
                        <c:v>1.3922999999999999E-21</c:v>
                      </c:pt>
                      <c:pt idx="11">
                        <c:v>3.8566999999999998E-20</c:v>
                      </c:pt>
                      <c:pt idx="12">
                        <c:v>8.3821999999999996E-19</c:v>
                      </c:pt>
                      <c:pt idx="13">
                        <c:v>1.4773E-17</c:v>
                      </c:pt>
                      <c:pt idx="14">
                        <c:v>2.1737999999999999E-16</c:v>
                      </c:pt>
                      <c:pt idx="15">
                        <c:v>1.9366E-12</c:v>
                      </c:pt>
                      <c:pt idx="16">
                        <c:v>1.3008000000000001E-9</c:v>
                      </c:pt>
                      <c:pt idx="17">
                        <c:v>1.3008000000000001E-9</c:v>
                      </c:pt>
                      <c:pt idx="18">
                        <c:v>4.5589E-9</c:v>
                      </c:pt>
                      <c:pt idx="19">
                        <c:v>1.399E-8</c:v>
                      </c:pt>
                      <c:pt idx="20">
                        <c:v>3.7972999999999999E-8</c:v>
                      </c:pt>
                      <c:pt idx="21">
                        <c:v>9.2127000000000002E-8</c:v>
                      </c:pt>
                      <c:pt idx="22">
                        <c:v>2.0195999999999999E-7</c:v>
                      </c:pt>
                      <c:pt idx="23">
                        <c:v>4.0464E-7</c:v>
                      </c:pt>
                      <c:pt idx="24">
                        <c:v>7.5066000000000003E-7</c:v>
                      </c:pt>
                      <c:pt idx="25">
                        <c:v>1.3067999999999999E-6</c:v>
                      </c:pt>
                      <c:pt idx="26">
                        <c:v>1.9524000000000001E-6</c:v>
                      </c:pt>
                      <c:pt idx="27">
                        <c:v>2.2058000000000001E-6</c:v>
                      </c:pt>
                      <c:pt idx="28">
                        <c:v>2.4287000000000001E-6</c:v>
                      </c:pt>
                      <c:pt idx="29">
                        <c:v>2.6139999999999999E-6</c:v>
                      </c:pt>
                      <c:pt idx="30">
                        <c:v>2.7458999999999998E-6</c:v>
                      </c:pt>
                      <c:pt idx="31">
                        <c:v>2.8115000000000001E-6</c:v>
                      </c:pt>
                      <c:pt idx="32">
                        <c:v>2.8022999999999998E-6</c:v>
                      </c:pt>
                      <c:pt idx="33">
                        <c:v>2.7172E-6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2.4807999999999998E-25</c:v>
                      </c:pt>
                      <c:pt idx="7">
                        <c:v>9.4294999999999993E-24</c:v>
                      </c:pt>
                      <c:pt idx="8">
                        <c:v>2.8840000000000001E-22</c:v>
                      </c:pt>
                      <c:pt idx="9">
                        <c:v>7.2311000000000006E-21</c:v>
                      </c:pt>
                      <c:pt idx="10">
                        <c:v>1.5096999999999999E-19</c:v>
                      </c:pt>
                      <c:pt idx="11">
                        <c:v>3.1584000000000001E-18</c:v>
                      </c:pt>
                      <c:pt idx="12">
                        <c:v>5.3121E-17</c:v>
                      </c:pt>
                      <c:pt idx="13">
                        <c:v>7.3926999999999998E-16</c:v>
                      </c:pt>
                      <c:pt idx="14">
                        <c:v>8.7333999999999995E-15</c:v>
                      </c:pt>
                      <c:pt idx="15">
                        <c:v>3.7996000000000002E-11</c:v>
                      </c:pt>
                      <c:pt idx="16">
                        <c:v>1.6560999999999999E-8</c:v>
                      </c:pt>
                      <c:pt idx="17">
                        <c:v>1.6560999999999999E-8</c:v>
                      </c:pt>
                      <c:pt idx="18">
                        <c:v>5.4430999999999999E-8</c:v>
                      </c:pt>
                      <c:pt idx="19">
                        <c:v>1.5914000000000001E-7</c:v>
                      </c:pt>
                      <c:pt idx="20">
                        <c:v>4.1750000000000003E-7</c:v>
                      </c:pt>
                      <c:pt idx="21">
                        <c:v>9.9199999999999999E-7</c:v>
                      </c:pt>
                      <c:pt idx="22">
                        <c:v>2.1548000000000001E-6</c:v>
                      </c:pt>
                      <c:pt idx="23">
                        <c:v>4.3211E-6</c:v>
                      </c:pt>
                      <c:pt idx="24">
                        <c:v>8.0896999999999998E-6</c:v>
                      </c:pt>
                      <c:pt idx="25">
                        <c:v>1.4302E-5</c:v>
                      </c:pt>
                      <c:pt idx="26">
                        <c:v>2.2169999999999999E-5</c:v>
                      </c:pt>
                      <c:pt idx="27">
                        <c:v>2.7121E-5</c:v>
                      </c:pt>
                      <c:pt idx="28">
                        <c:v>3.2354999999999998E-5</c:v>
                      </c:pt>
                      <c:pt idx="29">
                        <c:v>3.7746000000000001E-5</c:v>
                      </c:pt>
                      <c:pt idx="30">
                        <c:v>4.3015000000000001E-5</c:v>
                      </c:pt>
                      <c:pt idx="31">
                        <c:v>4.7836000000000001E-5</c:v>
                      </c:pt>
                      <c:pt idx="32">
                        <c:v>5.1870999999999999E-5</c:v>
                      </c:pt>
                      <c:pt idx="33">
                        <c:v>5.4817E-5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1.8450999999999998E-24</c:v>
                      </c:pt>
                      <c:pt idx="7">
                        <c:v>4.7686999999999999E-23</c:v>
                      </c:pt>
                      <c:pt idx="8">
                        <c:v>1.0122999999999999E-21</c:v>
                      </c:pt>
                      <c:pt idx="9">
                        <c:v>1.7954E-20</c:v>
                      </c:pt>
                      <c:pt idx="10">
                        <c:v>2.6992000000000001E-19</c:v>
                      </c:pt>
                      <c:pt idx="11">
                        <c:v>3.9958E-18</c:v>
                      </c:pt>
                      <c:pt idx="12">
                        <c:v>4.8906000000000002E-17</c:v>
                      </c:pt>
                      <c:pt idx="13">
                        <c:v>5.0713000000000002E-16</c:v>
                      </c:pt>
                      <c:pt idx="14">
                        <c:v>4.5527E-15</c:v>
                      </c:pt>
                      <c:pt idx="15">
                        <c:v>7.9762999999999994E-12</c:v>
                      </c:pt>
                      <c:pt idx="16">
                        <c:v>1.9250999999999999E-9</c:v>
                      </c:pt>
                      <c:pt idx="17">
                        <c:v>1.9250999999999999E-9</c:v>
                      </c:pt>
                      <c:pt idx="18">
                        <c:v>5.7275999999999999E-9</c:v>
                      </c:pt>
                      <c:pt idx="19">
                        <c:v>1.5422000000000001E-8</c:v>
                      </c:pt>
                      <c:pt idx="20">
                        <c:v>3.7861999999999999E-8</c:v>
                      </c:pt>
                      <c:pt idx="21">
                        <c:v>8.5408000000000006E-8</c:v>
                      </c:pt>
                      <c:pt idx="22">
                        <c:v>1.7840999999999999E-7</c:v>
                      </c:pt>
                      <c:pt idx="23">
                        <c:v>3.4798000000000002E-7</c:v>
                      </c:pt>
                      <c:pt idx="24">
                        <c:v>6.3957E-7</c:v>
                      </c:pt>
                      <c:pt idx="25">
                        <c:v>1.1181999999999999E-6</c:v>
                      </c:pt>
                      <c:pt idx="26">
                        <c:v>1.7531E-6</c:v>
                      </c:pt>
                      <c:pt idx="27">
                        <c:v>2.2656E-6</c:v>
                      </c:pt>
                      <c:pt idx="28">
                        <c:v>2.8598000000000001E-6</c:v>
                      </c:pt>
                      <c:pt idx="29">
                        <c:v>3.5343000000000002E-6</c:v>
                      </c:pt>
                      <c:pt idx="30">
                        <c:v>4.2737000000000003E-6</c:v>
                      </c:pt>
                      <c:pt idx="31">
                        <c:v>5.0531E-6</c:v>
                      </c:pt>
                      <c:pt idx="32">
                        <c:v>5.8390000000000003E-6</c:v>
                      </c:pt>
                      <c:pt idx="33">
                        <c:v>6.5923999999999998E-6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2.1583000000000002E-33</c:v>
                      </c:pt>
                      <c:pt idx="6">
                        <c:v>6.9337E-22</c:v>
                      </c:pt>
                      <c:pt idx="7">
                        <c:v>1.2564000000000001E-20</c:v>
                      </c:pt>
                      <c:pt idx="8">
                        <c:v>1.9052E-19</c:v>
                      </c:pt>
                      <c:pt idx="9">
                        <c:v>2.4562000000000001E-18</c:v>
                      </c:pt>
                      <c:pt idx="10">
                        <c:v>2.7281000000000001E-17</c:v>
                      </c:pt>
                      <c:pt idx="11">
                        <c:v>2.9278E-16</c:v>
                      </c:pt>
                      <c:pt idx="12">
                        <c:v>2.6683E-15</c:v>
                      </c:pt>
                      <c:pt idx="13">
                        <c:v>2.1070999999999999E-14</c:v>
                      </c:pt>
                      <c:pt idx="14">
                        <c:v>1.4675000000000001E-13</c:v>
                      </c:pt>
                      <c:pt idx="15">
                        <c:v>1.114E-10</c:v>
                      </c:pt>
                      <c:pt idx="16">
                        <c:v>1.5822000000000001E-8</c:v>
                      </c:pt>
                      <c:pt idx="17">
                        <c:v>1.5822000000000001E-8</c:v>
                      </c:pt>
                      <c:pt idx="18">
                        <c:v>4.3199000000000002E-8</c:v>
                      </c:pt>
                      <c:pt idx="19">
                        <c:v>1.0854E-7</c:v>
                      </c:pt>
                      <c:pt idx="20">
                        <c:v>2.5250999999999998E-7</c:v>
                      </c:pt>
                      <c:pt idx="21">
                        <c:v>5.4733000000000002E-7</c:v>
                      </c:pt>
                      <c:pt idx="22">
                        <c:v>1.1123999999999999E-6</c:v>
                      </c:pt>
                      <c:pt idx="23">
                        <c:v>2.1339999999999998E-6</c:v>
                      </c:pt>
                      <c:pt idx="24">
                        <c:v>3.8923E-6</c:v>
                      </c:pt>
                      <c:pt idx="25">
                        <c:v>6.8001999999999997E-6</c:v>
                      </c:pt>
                      <c:pt idx="26">
                        <c:v>1.0891E-5</c:v>
                      </c:pt>
                      <c:pt idx="27">
                        <c:v>1.5014000000000001E-5</c:v>
                      </c:pt>
                      <c:pt idx="28">
                        <c:v>2.0239999999999999E-5</c:v>
                      </c:pt>
                      <c:pt idx="29">
                        <c:v>2.6738999999999999E-5</c:v>
                      </c:pt>
                      <c:pt idx="30">
                        <c:v>3.4609E-5</c:v>
                      </c:pt>
                      <c:pt idx="31">
                        <c:v>4.3875000000000003E-5</c:v>
                      </c:pt>
                      <c:pt idx="32">
                        <c:v>5.4469999999999999E-5</c:v>
                      </c:pt>
                      <c:pt idx="33">
                        <c:v>6.6223000000000006E-5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4.6301999999999998E-32</c:v>
                      </c:pt>
                      <c:pt idx="3">
                        <c:v>5.0064999999999999E-30</c:v>
                      </c:pt>
                      <c:pt idx="4">
                        <c:v>3.4234000000000002E-28</c:v>
                      </c:pt>
                      <c:pt idx="5">
                        <c:v>6.0399000000000001E-24</c:v>
                      </c:pt>
                      <c:pt idx="6">
                        <c:v>8.4094000000000001E-16</c:v>
                      </c:pt>
                      <c:pt idx="7">
                        <c:v>7.2814000000000003E-15</c:v>
                      </c:pt>
                      <c:pt idx="8">
                        <c:v>5.5183000000000001E-14</c:v>
                      </c:pt>
                      <c:pt idx="9">
                        <c:v>3.7042E-13</c:v>
                      </c:pt>
                      <c:pt idx="10">
                        <c:v>2.2245000000000001E-12</c:v>
                      </c:pt>
                      <c:pt idx="11">
                        <c:v>1.2915E-11</c:v>
                      </c:pt>
                      <c:pt idx="12">
                        <c:v>6.6572999999999996E-11</c:v>
                      </c:pt>
                      <c:pt idx="13">
                        <c:v>3.0903000000000002E-10</c:v>
                      </c:pt>
                      <c:pt idx="14">
                        <c:v>1.3082999999999999E-9</c:v>
                      </c:pt>
                      <c:pt idx="15">
                        <c:v>1.8388999999999999E-7</c:v>
                      </c:pt>
                      <c:pt idx="16">
                        <c:v>7.7078999999999995E-6</c:v>
                      </c:pt>
                      <c:pt idx="17">
                        <c:v>7.7078999999999995E-6</c:v>
                      </c:pt>
                      <c:pt idx="18">
                        <c:v>1.6578E-5</c:v>
                      </c:pt>
                      <c:pt idx="19">
                        <c:v>3.3597999999999999E-5</c:v>
                      </c:pt>
                      <c:pt idx="20">
                        <c:v>6.444E-5</c:v>
                      </c:pt>
                      <c:pt idx="21">
                        <c:v>1.1747999999999999E-4</c:v>
                      </c:pt>
                      <c:pt idx="22">
                        <c:v>2.0451000000000001E-4</c:v>
                      </c:pt>
                      <c:pt idx="23">
                        <c:v>3.4150000000000001E-4</c:v>
                      </c:pt>
                      <c:pt idx="24">
                        <c:v>5.4978000000000004E-4</c:v>
                      </c:pt>
                      <c:pt idx="25">
                        <c:v>8.5778999999999998E-4</c:v>
                      </c:pt>
                      <c:pt idx="26">
                        <c:v>1.2597999999999999E-3</c:v>
                      </c:pt>
                      <c:pt idx="27">
                        <c:v>1.6699E-3</c:v>
                      </c:pt>
                      <c:pt idx="28">
                        <c:v>2.1760999999999998E-3</c:v>
                      </c:pt>
                      <c:pt idx="29">
                        <c:v>2.7918000000000001E-3</c:v>
                      </c:pt>
                      <c:pt idx="30">
                        <c:v>3.5262000000000002E-3</c:v>
                      </c:pt>
                      <c:pt idx="31">
                        <c:v>4.3845000000000004E-3</c:v>
                      </c:pt>
                      <c:pt idx="32">
                        <c:v>5.3669E-3</c:v>
                      </c:pt>
                      <c:pt idx="33">
                        <c:v>6.4676000000000004E-3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E7A-412E-BBF5-89E233391AB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2.9931000000000002E-31</c:v>
                      </c:pt>
                      <c:pt idx="6">
                        <c:v>3.4561999999999999E-24</c:v>
                      </c:pt>
                      <c:pt idx="7">
                        <c:v>4.2512999999999997E-23</c:v>
                      </c:pt>
                      <c:pt idx="8">
                        <c:v>4.4552000000000002E-22</c:v>
                      </c:pt>
                      <c:pt idx="9">
                        <c:v>4.0375000000000001E-21</c:v>
                      </c:pt>
                      <c:pt idx="10">
                        <c:v>3.2048999999999999E-20</c:v>
                      </c:pt>
                      <c:pt idx="11">
                        <c:v>2.3324000000000001E-19</c:v>
                      </c:pt>
                      <c:pt idx="12">
                        <c:v>1.5005E-18</c:v>
                      </c:pt>
                      <c:pt idx="13">
                        <c:v>8.6400000000000002E-18</c:v>
                      </c:pt>
                      <c:pt idx="14">
                        <c:v>4.5029000000000003E-17</c:v>
                      </c:pt>
                      <c:pt idx="15">
                        <c:v>1.3916E-14</c:v>
                      </c:pt>
                      <c:pt idx="16">
                        <c:v>1.3109E-12</c:v>
                      </c:pt>
                      <c:pt idx="17">
                        <c:v>1.3109E-12</c:v>
                      </c:pt>
                      <c:pt idx="18">
                        <c:v>3.4901999999999998E-12</c:v>
                      </c:pt>
                      <c:pt idx="19">
                        <c:v>8.7936E-12</c:v>
                      </c:pt>
                      <c:pt idx="20">
                        <c:v>2.1045999999999999E-11</c:v>
                      </c:pt>
                      <c:pt idx="21">
                        <c:v>4.8025999999999999E-11</c:v>
                      </c:pt>
                      <c:pt idx="22">
                        <c:v>1.0487E-10</c:v>
                      </c:pt>
                      <c:pt idx="23">
                        <c:v>2.1992E-10</c:v>
                      </c:pt>
                      <c:pt idx="24">
                        <c:v>4.4454999999999998E-10</c:v>
                      </c:pt>
                      <c:pt idx="25">
                        <c:v>8.6951000000000003E-10</c:v>
                      </c:pt>
                      <c:pt idx="26">
                        <c:v>1.6233E-9</c:v>
                      </c:pt>
                      <c:pt idx="27">
                        <c:v>2.8344000000000001E-9</c:v>
                      </c:pt>
                      <c:pt idx="28">
                        <c:v>4.8358000000000002E-9</c:v>
                      </c:pt>
                      <c:pt idx="29">
                        <c:v>8.0748000000000003E-9</c:v>
                      </c:pt>
                      <c:pt idx="30">
                        <c:v>1.3205E-8</c:v>
                      </c:pt>
                      <c:pt idx="31">
                        <c:v>2.1165000000000001E-8</c:v>
                      </c:pt>
                      <c:pt idx="32">
                        <c:v>3.3265E-8</c:v>
                      </c:pt>
                      <c:pt idx="33">
                        <c:v>5.1304000000000001E-8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AE7A-412E-BBF5-89E233391AB6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1.465E-31</c:v>
                      </c:pt>
                      <c:pt idx="7">
                        <c:v>1.9336000000000001E-25</c:v>
                      </c:pt>
                      <c:pt idx="8">
                        <c:v>3.4548999999999997E-17</c:v>
                      </c:pt>
                      <c:pt idx="9">
                        <c:v>-18.940000000000001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-19.04</c:v>
                      </c:pt>
                      <c:pt idx="13">
                        <c:v>-19.07</c:v>
                      </c:pt>
                      <c:pt idx="14">
                        <c:v>-19.11</c:v>
                      </c:pt>
                      <c:pt idx="15">
                        <c:v>-19.25</c:v>
                      </c:pt>
                      <c:pt idx="16">
                        <c:v>-19.38</c:v>
                      </c:pt>
                      <c:pt idx="17">
                        <c:v>-19.38</c:v>
                      </c:pt>
                      <c:pt idx="18">
                        <c:v>-19.420000000000002</c:v>
                      </c:pt>
                      <c:pt idx="19">
                        <c:v>-19.45</c:v>
                      </c:pt>
                      <c:pt idx="20">
                        <c:v>-19.48</c:v>
                      </c:pt>
                      <c:pt idx="21">
                        <c:v>-19.510000000000002</c:v>
                      </c:pt>
                      <c:pt idx="22">
                        <c:v>-19.55</c:v>
                      </c:pt>
                      <c:pt idx="23">
                        <c:v>-19.579999999999998</c:v>
                      </c:pt>
                      <c:pt idx="24">
                        <c:v>-19.61</c:v>
                      </c:pt>
                      <c:pt idx="25">
                        <c:v>-19.649999999999999</c:v>
                      </c:pt>
                      <c:pt idx="26">
                        <c:v>-19.68</c:v>
                      </c:pt>
                      <c:pt idx="27">
                        <c:v>-19.71</c:v>
                      </c:pt>
                      <c:pt idx="28">
                        <c:v>-19.739999999999998</c:v>
                      </c:pt>
                      <c:pt idx="29">
                        <c:v>-19.78</c:v>
                      </c:pt>
                      <c:pt idx="30">
                        <c:v>-19.809999999999999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  <c:pt idx="33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-65.47</c:v>
                      </c:pt>
                      <c:pt idx="1">
                        <c:v>-24.88</c:v>
                      </c:pt>
                      <c:pt idx="2">
                        <c:v>-58.91</c:v>
                      </c:pt>
                      <c:pt idx="3">
                        <c:v>-56.15</c:v>
                      </c:pt>
                      <c:pt idx="4">
                        <c:v>-53.66</c:v>
                      </c:pt>
                      <c:pt idx="5">
                        <c:v>-43.05</c:v>
                      </c:pt>
                      <c:pt idx="6">
                        <c:v>-18.84</c:v>
                      </c:pt>
                      <c:pt idx="7">
                        <c:v>-18.87</c:v>
                      </c:pt>
                      <c:pt idx="8">
                        <c:v>-18.899999999999999</c:v>
                      </c:pt>
                      <c:pt idx="9">
                        <c:v>-41.39</c:v>
                      </c:pt>
                      <c:pt idx="10">
                        <c:v>-40.57</c:v>
                      </c:pt>
                      <c:pt idx="11">
                        <c:v>-40.270000000000003</c:v>
                      </c:pt>
                      <c:pt idx="12">
                        <c:v>-40.020000000000003</c:v>
                      </c:pt>
                      <c:pt idx="13">
                        <c:v>-39.770000000000003</c:v>
                      </c:pt>
                      <c:pt idx="14">
                        <c:v>-39.53</c:v>
                      </c:pt>
                      <c:pt idx="15">
                        <c:v>-38.590000000000003</c:v>
                      </c:pt>
                      <c:pt idx="16">
                        <c:v>-37.61</c:v>
                      </c:pt>
                      <c:pt idx="17">
                        <c:v>-37.61</c:v>
                      </c:pt>
                      <c:pt idx="18">
                        <c:v>-37.35</c:v>
                      </c:pt>
                      <c:pt idx="19">
                        <c:v>-37.08</c:v>
                      </c:pt>
                      <c:pt idx="20">
                        <c:v>-36.81</c:v>
                      </c:pt>
                      <c:pt idx="21">
                        <c:v>-36.54</c:v>
                      </c:pt>
                      <c:pt idx="22">
                        <c:v>-36.28</c:v>
                      </c:pt>
                      <c:pt idx="23">
                        <c:v>-36.01</c:v>
                      </c:pt>
                      <c:pt idx="24">
                        <c:v>-35.75</c:v>
                      </c:pt>
                      <c:pt idx="25">
                        <c:v>-35.5</c:v>
                      </c:pt>
                      <c:pt idx="26">
                        <c:v>-35.22</c:v>
                      </c:pt>
                      <c:pt idx="27">
                        <c:v>-34.81</c:v>
                      </c:pt>
                      <c:pt idx="28">
                        <c:v>-34.42</c:v>
                      </c:pt>
                      <c:pt idx="29">
                        <c:v>-34.03</c:v>
                      </c:pt>
                      <c:pt idx="30">
                        <c:v>-33.64</c:v>
                      </c:pt>
                      <c:pt idx="31">
                        <c:v>-33.26</c:v>
                      </c:pt>
                      <c:pt idx="32">
                        <c:v>-32.89</c:v>
                      </c:pt>
                      <c:pt idx="33">
                        <c:v>-32.520000000000003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-16.96</c:v>
                      </c:pt>
                      <c:pt idx="1">
                        <c:v>-3.6219999999999999</c:v>
                      </c:pt>
                      <c:pt idx="2">
                        <c:v>-15.78</c:v>
                      </c:pt>
                      <c:pt idx="3">
                        <c:v>-15.29</c:v>
                      </c:pt>
                      <c:pt idx="4">
                        <c:v>-14.86</c:v>
                      </c:pt>
                      <c:pt idx="5">
                        <c:v>-11.73</c:v>
                      </c:pt>
                      <c:pt idx="6">
                        <c:v>-44.27</c:v>
                      </c:pt>
                      <c:pt idx="7">
                        <c:v>-43.24</c:v>
                      </c:pt>
                      <c:pt idx="8">
                        <c:v>-42.28</c:v>
                      </c:pt>
                      <c:pt idx="9">
                        <c:v>-15.17</c:v>
                      </c:pt>
                      <c:pt idx="10">
                        <c:v>-15.11</c:v>
                      </c:pt>
                      <c:pt idx="11">
                        <c:v>-14.87</c:v>
                      </c:pt>
                      <c:pt idx="12">
                        <c:v>-14.77</c:v>
                      </c:pt>
                      <c:pt idx="13">
                        <c:v>-14.72</c:v>
                      </c:pt>
                      <c:pt idx="14">
                        <c:v>-14.69</c:v>
                      </c:pt>
                      <c:pt idx="15">
                        <c:v>-14.56</c:v>
                      </c:pt>
                      <c:pt idx="16">
                        <c:v>-14.3</c:v>
                      </c:pt>
                      <c:pt idx="17">
                        <c:v>-14.3</c:v>
                      </c:pt>
                      <c:pt idx="18">
                        <c:v>-14.2</c:v>
                      </c:pt>
                      <c:pt idx="19">
                        <c:v>-14.1</c:v>
                      </c:pt>
                      <c:pt idx="20">
                        <c:v>-13.99</c:v>
                      </c:pt>
                      <c:pt idx="21">
                        <c:v>-13.88</c:v>
                      </c:pt>
                      <c:pt idx="22">
                        <c:v>-13.76</c:v>
                      </c:pt>
                      <c:pt idx="23">
                        <c:v>-13.64</c:v>
                      </c:pt>
                      <c:pt idx="24">
                        <c:v>-13.52</c:v>
                      </c:pt>
                      <c:pt idx="25">
                        <c:v>-13.4</c:v>
                      </c:pt>
                      <c:pt idx="26">
                        <c:v>-13.29</c:v>
                      </c:pt>
                      <c:pt idx="27">
                        <c:v>-13.19</c:v>
                      </c:pt>
                      <c:pt idx="28">
                        <c:v>-13.09</c:v>
                      </c:pt>
                      <c:pt idx="29">
                        <c:v>-12.99</c:v>
                      </c:pt>
                      <c:pt idx="30">
                        <c:v>-12.89</c:v>
                      </c:pt>
                      <c:pt idx="31">
                        <c:v>-12.79</c:v>
                      </c:pt>
                      <c:pt idx="32">
                        <c:v>-12.69</c:v>
                      </c:pt>
                      <c:pt idx="33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-47.59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-15.4</c:v>
                      </c:pt>
                      <c:pt idx="7">
                        <c:v>-15.31</c:v>
                      </c:pt>
                      <c:pt idx="8">
                        <c:v>-15.23</c:v>
                      </c:pt>
                      <c:pt idx="9">
                        <c:v>-12.06</c:v>
                      </c:pt>
                      <c:pt idx="10">
                        <c:v>-11.71</c:v>
                      </c:pt>
                      <c:pt idx="11">
                        <c:v>-11.35</c:v>
                      </c:pt>
                      <c:pt idx="12">
                        <c:v>-11.02</c:v>
                      </c:pt>
                      <c:pt idx="13">
                        <c:v>-10.71</c:v>
                      </c:pt>
                      <c:pt idx="14">
                        <c:v>-10.43</c:v>
                      </c:pt>
                      <c:pt idx="15">
                        <c:v>-9.5079999999999991</c:v>
                      </c:pt>
                      <c:pt idx="16">
                        <c:v>-8.9350000000000005</c:v>
                      </c:pt>
                      <c:pt idx="17">
                        <c:v>-8.9350000000000005</c:v>
                      </c:pt>
                      <c:pt idx="18">
                        <c:v>-8.8439999999999994</c:v>
                      </c:pt>
                      <c:pt idx="19">
                        <c:v>-8.77</c:v>
                      </c:pt>
                      <c:pt idx="20">
                        <c:v>-8.7140000000000004</c:v>
                      </c:pt>
                      <c:pt idx="21">
                        <c:v>-8.673</c:v>
                      </c:pt>
                      <c:pt idx="22">
                        <c:v>-8.6449999999999996</c:v>
                      </c:pt>
                      <c:pt idx="23">
                        <c:v>-8.6300000000000008</c:v>
                      </c:pt>
                      <c:pt idx="24">
                        <c:v>-8.625</c:v>
                      </c:pt>
                      <c:pt idx="25">
                        <c:v>-8.6270000000000007</c:v>
                      </c:pt>
                      <c:pt idx="26">
                        <c:v>-8.6530000000000005</c:v>
                      </c:pt>
                      <c:pt idx="27">
                        <c:v>-8.7230000000000008</c:v>
                      </c:pt>
                      <c:pt idx="28">
                        <c:v>-8.7940000000000005</c:v>
                      </c:pt>
                      <c:pt idx="29">
                        <c:v>-8.8680000000000003</c:v>
                      </c:pt>
                      <c:pt idx="30">
                        <c:v>-8.9429999999999996</c:v>
                      </c:pt>
                      <c:pt idx="31">
                        <c:v>-9.0210000000000008</c:v>
                      </c:pt>
                      <c:pt idx="32" formatCode="General">
                        <c:v>-9.1010000000000009</c:v>
                      </c:pt>
                      <c:pt idx="33" formatCode="General">
                        <c:v>-9.1839999999999993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28191616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917696"/>
        <c:crosses val="autoZero"/>
        <c:crossBetween val="midCat"/>
        <c:majorUnit val="100"/>
      </c:valAx>
      <c:valAx>
        <c:axId val="281917696"/>
        <c:scaling>
          <c:orientation val="minMax"/>
          <c:max val="0.16000000000000003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916160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4"/>
          <c:order val="0"/>
          <c:tx>
            <c:strRef>
              <c:f>ALL!$E$8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27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ALL!$F$8:$AF$8</c:f>
              <c:numCache>
                <c:formatCode>0.00E+00</c:formatCode>
                <c:ptCount val="27"/>
                <c:pt idx="0">
                  <c:v>8.0003000000000005E-2</c:v>
                </c:pt>
                <c:pt idx="1">
                  <c:v>8.0005000000000007E-2</c:v>
                </c:pt>
                <c:pt idx="2">
                  <c:v>8.0007999999999996E-2</c:v>
                </c:pt>
                <c:pt idx="3">
                  <c:v>8.0013000000000001E-2</c:v>
                </c:pt>
                <c:pt idx="4">
                  <c:v>8.0019000000000007E-2</c:v>
                </c:pt>
                <c:pt idx="5">
                  <c:v>8.0242999999999995E-2</c:v>
                </c:pt>
                <c:pt idx="6">
                  <c:v>7.9954999999999998E-2</c:v>
                </c:pt>
                <c:pt idx="7">
                  <c:v>7.9509999999999997E-2</c:v>
                </c:pt>
                <c:pt idx="8">
                  <c:v>7.7443999999999999E-2</c:v>
                </c:pt>
                <c:pt idx="9">
                  <c:v>7.1087999999999998E-2</c:v>
                </c:pt>
                <c:pt idx="10">
                  <c:v>5.8075000000000002E-2</c:v>
                </c:pt>
                <c:pt idx="11">
                  <c:v>5.3894999999999998E-2</c:v>
                </c:pt>
                <c:pt idx="12">
                  <c:v>4.9487000000000003E-2</c:v>
                </c:pt>
                <c:pt idx="13">
                  <c:v>4.4953E-2</c:v>
                </c:pt>
                <c:pt idx="14">
                  <c:v>4.0398999999999997E-2</c:v>
                </c:pt>
                <c:pt idx="15">
                  <c:v>3.5818000000000003E-2</c:v>
                </c:pt>
                <c:pt idx="16">
                  <c:v>2.4981E-2</c:v>
                </c:pt>
                <c:pt idx="17">
                  <c:v>1.5783999999999999E-2</c:v>
                </c:pt>
                <c:pt idx="18">
                  <c:v>7.5608999999999997E-3</c:v>
                </c:pt>
                <c:pt idx="19">
                  <c:v>4.7342E-4</c:v>
                </c:pt>
                <c:pt idx="20">
                  <c:v>2.1656E-7</c:v>
                </c:pt>
                <c:pt idx="21">
                  <c:v>4.6474999999999998E-8</c:v>
                </c:pt>
                <c:pt idx="22">
                  <c:v>1.6931000000000001E-8</c:v>
                </c:pt>
                <c:pt idx="23">
                  <c:v>8.4737000000000006E-9</c:v>
                </c:pt>
                <c:pt idx="24">
                  <c:v>4.5703000000000002E-9</c:v>
                </c:pt>
                <c:pt idx="25">
                  <c:v>1.8754E-9</c:v>
                </c:pt>
                <c:pt idx="26">
                  <c:v>1.2058999999999999E-9</c:v>
                </c:pt>
              </c:numCache>
            </c:numRef>
          </c:yVal>
          <c:smooth val="1"/>
        </c:ser>
        <c:ser>
          <c:idx val="5"/>
          <c:order val="1"/>
          <c:tx>
            <c:strRef>
              <c:f>ALL!$E$9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27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ALL!$F$9:$AF$9</c:f>
              <c:numCache>
                <c:formatCode>0.00E+00</c:formatCode>
                <c:ptCount val="27"/>
                <c:pt idx="0">
                  <c:v>7.9996999999999999E-2</c:v>
                </c:pt>
                <c:pt idx="1">
                  <c:v>7.9994999999999997E-2</c:v>
                </c:pt>
                <c:pt idx="2">
                  <c:v>7.9991000000000007E-2</c:v>
                </c:pt>
                <c:pt idx="3">
                  <c:v>7.9985000000000001E-2</c:v>
                </c:pt>
                <c:pt idx="4">
                  <c:v>7.9977000000000006E-2</c:v>
                </c:pt>
                <c:pt idx="5">
                  <c:v>7.9663999999999999E-2</c:v>
                </c:pt>
                <c:pt idx="6">
                  <c:v>8.0043000000000003E-2</c:v>
                </c:pt>
                <c:pt idx="7">
                  <c:v>8.0486000000000002E-2</c:v>
                </c:pt>
                <c:pt idx="8">
                  <c:v>8.2549999999999998E-2</c:v>
                </c:pt>
                <c:pt idx="9">
                  <c:v>8.8902999999999996E-2</c:v>
                </c:pt>
                <c:pt idx="10">
                  <c:v>0.10191</c:v>
                </c:pt>
                <c:pt idx="11">
                  <c:v>0.10609</c:v>
                </c:pt>
                <c:pt idx="12">
                  <c:v>0.11049</c:v>
                </c:pt>
                <c:pt idx="13">
                  <c:v>0.11502</c:v>
                </c:pt>
                <c:pt idx="14">
                  <c:v>0.11957</c:v>
                </c:pt>
                <c:pt idx="15">
                  <c:v>0.12345</c:v>
                </c:pt>
                <c:pt idx="16">
                  <c:v>9.2601000000000003E-2</c:v>
                </c:pt>
                <c:pt idx="17">
                  <c:v>6.5881999999999996E-2</c:v>
                </c:pt>
                <c:pt idx="18">
                  <c:v>3.6408999999999997E-2</c:v>
                </c:pt>
                <c:pt idx="19">
                  <c:v>2.6806E-3</c:v>
                </c:pt>
                <c:pt idx="20">
                  <c:v>1.5277E-6</c:v>
                </c:pt>
                <c:pt idx="21">
                  <c:v>4.0890999999999997E-7</c:v>
                </c:pt>
                <c:pt idx="22">
                  <c:v>1.8538000000000001E-7</c:v>
                </c:pt>
                <c:pt idx="23">
                  <c:v>1.1525E-7</c:v>
                </c:pt>
                <c:pt idx="24">
                  <c:v>7.7120000000000005E-8</c:v>
                </c:pt>
                <c:pt idx="25">
                  <c:v>3.9227999999999999E-8</c:v>
                </c:pt>
                <c:pt idx="26">
                  <c:v>3.1254999999999998E-8</c:v>
                </c:pt>
              </c:numCache>
            </c:numRef>
          </c:yVal>
          <c:smooth val="1"/>
        </c:ser>
        <c:ser>
          <c:idx val="6"/>
          <c:order val="2"/>
          <c:tx>
            <c:strRef>
              <c:f>ALL!$E$10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27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ALL!$F$10:$AF$10</c:f>
              <c:numCache>
                <c:formatCode>0.00E+00</c:formatCode>
                <c:ptCount val="27"/>
                <c:pt idx="0">
                  <c:v>4.4135000000000002E-7</c:v>
                </c:pt>
                <c:pt idx="1">
                  <c:v>8.1931999999999995E-7</c:v>
                </c:pt>
                <c:pt idx="2">
                  <c:v>1.4207E-6</c:v>
                </c:pt>
                <c:pt idx="3">
                  <c:v>2.3261000000000001E-6</c:v>
                </c:pt>
                <c:pt idx="4">
                  <c:v>3.6271E-6</c:v>
                </c:pt>
                <c:pt idx="5">
                  <c:v>9.2255000000000004E-5</c:v>
                </c:pt>
                <c:pt idx="6">
                  <c:v>2.6778999999999998E-6</c:v>
                </c:pt>
                <c:pt idx="7">
                  <c:v>4.1879000000000002E-6</c:v>
                </c:pt>
                <c:pt idx="8">
                  <c:v>5.8393000000000001E-6</c:v>
                </c:pt>
                <c:pt idx="9">
                  <c:v>8.4314000000000003E-6</c:v>
                </c:pt>
                <c:pt idx="10">
                  <c:v>1.4202000000000001E-5</c:v>
                </c:pt>
                <c:pt idx="11">
                  <c:v>1.6599000000000002E-5</c:v>
                </c:pt>
                <c:pt idx="12">
                  <c:v>1.9553999999999999E-5</c:v>
                </c:pt>
                <c:pt idx="13">
                  <c:v>2.3183000000000001E-5</c:v>
                </c:pt>
                <c:pt idx="14">
                  <c:v>2.7617999999999999E-5</c:v>
                </c:pt>
                <c:pt idx="15">
                  <c:v>3.2798E-5</c:v>
                </c:pt>
                <c:pt idx="16">
                  <c:v>2.6063000000000001E-5</c:v>
                </c:pt>
                <c:pt idx="17">
                  <c:v>2.0514999999999999E-5</c:v>
                </c:pt>
                <c:pt idx="18">
                  <c:v>1.2821E-5</c:v>
                </c:pt>
                <c:pt idx="19">
                  <c:v>1.0856E-6</c:v>
                </c:pt>
                <c:pt idx="20">
                  <c:v>7.5229999999999998E-10</c:v>
                </c:pt>
                <c:pt idx="21">
                  <c:v>2.4466000000000001E-10</c:v>
                </c:pt>
                <c:pt idx="22">
                  <c:v>1.3422E-10</c:v>
                </c:pt>
                <c:pt idx="23">
                  <c:v>1.0062E-10</c:v>
                </c:pt>
                <c:pt idx="24">
                  <c:v>8.0964000000000006E-11</c:v>
                </c:pt>
                <c:pt idx="25">
                  <c:v>4.9407000000000001E-11</c:v>
                </c:pt>
                <c:pt idx="26">
                  <c:v>4.7136999999999998E-11</c:v>
                </c:pt>
              </c:numCache>
            </c:numRef>
          </c:yVal>
          <c:smooth val="1"/>
        </c:ser>
        <c:ser>
          <c:idx val="7"/>
          <c:order val="3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27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ALL!$F$11:$AF$11</c:f>
              <c:numCache>
                <c:formatCode>0.00E+00</c:formatCode>
                <c:ptCount val="27"/>
                <c:pt idx="0">
                  <c:v>7.9998E-2</c:v>
                </c:pt>
                <c:pt idx="1">
                  <c:v>7.9995999999999998E-2</c:v>
                </c:pt>
                <c:pt idx="2">
                  <c:v>7.9993999999999996E-2</c:v>
                </c:pt>
                <c:pt idx="3">
                  <c:v>7.9990000000000006E-2</c:v>
                </c:pt>
                <c:pt idx="4">
                  <c:v>7.9984E-2</c:v>
                </c:pt>
                <c:pt idx="5">
                  <c:v>7.9849000000000003E-2</c:v>
                </c:pt>
                <c:pt idx="6">
                  <c:v>7.9959000000000002E-2</c:v>
                </c:pt>
                <c:pt idx="7">
                  <c:v>7.9925999999999997E-2</c:v>
                </c:pt>
                <c:pt idx="8">
                  <c:v>7.9882999999999996E-2</c:v>
                </c:pt>
                <c:pt idx="9">
                  <c:v>7.9826999999999995E-2</c:v>
                </c:pt>
                <c:pt idx="10">
                  <c:v>7.9737000000000002E-2</c:v>
                </c:pt>
                <c:pt idx="11">
                  <c:v>7.9705999999999999E-2</c:v>
                </c:pt>
                <c:pt idx="12">
                  <c:v>7.9671000000000006E-2</c:v>
                </c:pt>
                <c:pt idx="13">
                  <c:v>7.9630999999999993E-2</c:v>
                </c:pt>
                <c:pt idx="14">
                  <c:v>7.9585000000000003E-2</c:v>
                </c:pt>
                <c:pt idx="15">
                  <c:v>7.8100000000000003E-2</c:v>
                </c:pt>
                <c:pt idx="16">
                  <c:v>2.4302000000000001E-2</c:v>
                </c:pt>
                <c:pt idx="17">
                  <c:v>8.1369000000000007E-3</c:v>
                </c:pt>
                <c:pt idx="18">
                  <c:v>2.2572E-3</c:v>
                </c:pt>
                <c:pt idx="19">
                  <c:v>8.8585000000000007E-5</c:v>
                </c:pt>
                <c:pt idx="20">
                  <c:v>3.5375999999999999E-8</c:v>
                </c:pt>
                <c:pt idx="21">
                  <c:v>6.8818E-9</c:v>
                </c:pt>
                <c:pt idx="22">
                  <c:v>2.3057E-9</c:v>
                </c:pt>
                <c:pt idx="23">
                  <c:v>1.0762000000000001E-9</c:v>
                </c:pt>
                <c:pt idx="24">
                  <c:v>5.4876999999999996E-10</c:v>
                </c:pt>
                <c:pt idx="25">
                  <c:v>2.1572000000000001E-10</c:v>
                </c:pt>
                <c:pt idx="26">
                  <c:v>1.3460000000000001E-10</c:v>
                </c:pt>
              </c:numCache>
            </c:numRef>
          </c:yVal>
          <c:smooth val="1"/>
        </c:ser>
        <c:ser>
          <c:idx val="8"/>
          <c:order val="4"/>
          <c:tx>
            <c:strRef>
              <c:f>ALL!$E$12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27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ALL!$F$12:$AF$12</c:f>
              <c:numCache>
                <c:formatCode>0.00E+00</c:formatCode>
                <c:ptCount val="27"/>
                <c:pt idx="0">
                  <c:v>4.2906000000000001E-6</c:v>
                </c:pt>
                <c:pt idx="1">
                  <c:v>7.6752000000000006E-6</c:v>
                </c:pt>
                <c:pt idx="2">
                  <c:v>1.2904E-5</c:v>
                </c:pt>
                <c:pt idx="3">
                  <c:v>2.0585999999999999E-5</c:v>
                </c:pt>
                <c:pt idx="4">
                  <c:v>3.1402999999999997E-5</c:v>
                </c:pt>
                <c:pt idx="5">
                  <c:v>3.0249999999999998E-4</c:v>
                </c:pt>
                <c:pt idx="6">
                  <c:v>8.2694999999999993E-5</c:v>
                </c:pt>
                <c:pt idx="7">
                  <c:v>1.4873999999999999E-4</c:v>
                </c:pt>
                <c:pt idx="8">
                  <c:v>2.3303000000000001E-4</c:v>
                </c:pt>
                <c:pt idx="9">
                  <c:v>3.4695E-4</c:v>
                </c:pt>
                <c:pt idx="10">
                  <c:v>5.2671E-4</c:v>
                </c:pt>
                <c:pt idx="11">
                  <c:v>5.8838E-4</c:v>
                </c:pt>
                <c:pt idx="12">
                  <c:v>6.5877000000000004E-4</c:v>
                </c:pt>
                <c:pt idx="13">
                  <c:v>7.3895999999999999E-4</c:v>
                </c:pt>
                <c:pt idx="14">
                  <c:v>8.3009000000000002E-4</c:v>
                </c:pt>
                <c:pt idx="15">
                  <c:v>9.2004999999999995E-4</c:v>
                </c:pt>
                <c:pt idx="16">
                  <c:v>4.3102E-4</c:v>
                </c:pt>
                <c:pt idx="17">
                  <c:v>2.1929E-4</c:v>
                </c:pt>
                <c:pt idx="18">
                  <c:v>9.2281999999999995E-5</c:v>
                </c:pt>
                <c:pt idx="19">
                  <c:v>5.4491000000000001E-6</c:v>
                </c:pt>
                <c:pt idx="20">
                  <c:v>3.0425999999999998E-9</c:v>
                </c:pt>
                <c:pt idx="21">
                  <c:v>8.1233000000000003E-10</c:v>
                </c:pt>
                <c:pt idx="22">
                  <c:v>3.6882000000000003E-10</c:v>
                </c:pt>
                <c:pt idx="23">
                  <c:v>2.3054999999999999E-10</c:v>
                </c:pt>
                <c:pt idx="24">
                  <c:v>1.5571E-10</c:v>
                </c:pt>
                <c:pt idx="25">
                  <c:v>8.0243999999999995E-11</c:v>
                </c:pt>
                <c:pt idx="26">
                  <c:v>6.5016000000000003E-11</c:v>
                </c:pt>
              </c:numCache>
            </c:numRef>
          </c:yVal>
          <c:smooth val="1"/>
        </c:ser>
        <c:ser>
          <c:idx val="9"/>
          <c:order val="5"/>
          <c:tx>
            <c:strRef>
              <c:f>ALL!$E$13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27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ALL!$F$13:$AF$13</c:f>
              <c:numCache>
                <c:formatCode>0.00E+00</c:formatCode>
                <c:ptCount val="27"/>
                <c:pt idx="0">
                  <c:v>1.552E-9</c:v>
                </c:pt>
                <c:pt idx="1">
                  <c:v>4.7317999999999997E-9</c:v>
                </c:pt>
                <c:pt idx="2">
                  <c:v>1.2801E-8</c:v>
                </c:pt>
                <c:pt idx="3">
                  <c:v>3.1289999999999998E-8</c:v>
                </c:pt>
                <c:pt idx="4">
                  <c:v>7.0132999999999997E-8</c:v>
                </c:pt>
                <c:pt idx="5">
                  <c:v>1.4749000000000001E-7</c:v>
                </c:pt>
                <c:pt idx="6">
                  <c:v>8.9468000000000005E-5</c:v>
                </c:pt>
                <c:pt idx="7">
                  <c:v>5.6857000000000001E-4</c:v>
                </c:pt>
                <c:pt idx="8">
                  <c:v>2.6779E-3</c:v>
                </c:pt>
                <c:pt idx="9">
                  <c:v>9.0931999999999992E-3</c:v>
                </c:pt>
                <c:pt idx="10">
                  <c:v>2.2190999999999999E-2</c:v>
                </c:pt>
                <c:pt idx="11">
                  <c:v>2.6391999999999999E-2</c:v>
                </c:pt>
                <c:pt idx="12">
                  <c:v>3.0813E-2</c:v>
                </c:pt>
                <c:pt idx="13">
                  <c:v>3.5347000000000003E-2</c:v>
                </c:pt>
                <c:pt idx="14">
                  <c:v>3.9877000000000003E-2</c:v>
                </c:pt>
                <c:pt idx="15">
                  <c:v>4.3973999999999999E-2</c:v>
                </c:pt>
                <c:pt idx="16">
                  <c:v>3.2002999999999997E-2</c:v>
                </c:pt>
                <c:pt idx="17">
                  <c:v>2.3268E-2</c:v>
                </c:pt>
                <c:pt idx="18">
                  <c:v>1.3292999999999999E-2</c:v>
                </c:pt>
                <c:pt idx="19">
                  <c:v>1.0166000000000001E-3</c:v>
                </c:pt>
                <c:pt idx="20">
                  <c:v>6.0798000000000002E-7</c:v>
                </c:pt>
                <c:pt idx="21">
                  <c:v>1.7011999999999999E-7</c:v>
                </c:pt>
                <c:pt idx="22">
                  <c:v>8.0217999999999997E-8</c:v>
                </c:pt>
                <c:pt idx="23">
                  <c:v>5.1598999999999998E-8</c:v>
                </c:pt>
                <c:pt idx="24">
                  <c:v>3.5526000000000003E-8</c:v>
                </c:pt>
                <c:pt idx="25">
                  <c:v>1.8488E-8</c:v>
                </c:pt>
                <c:pt idx="26">
                  <c:v>1.4982999999999999E-8</c:v>
                </c:pt>
              </c:numCache>
            </c:numRef>
          </c:yVal>
          <c:smooth val="1"/>
        </c:ser>
        <c:ser>
          <c:idx val="10"/>
          <c:order val="6"/>
          <c:tx>
            <c:strRef>
              <c:f>ALL!$E$14</c:f>
              <c:strCache>
                <c:ptCount val="1"/>
                <c:pt idx="0">
                  <c:v>(2)Se[l]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ALL!$F$3:$AF$3</c:f>
              <c:numCache>
                <c:formatCode>General</c:formatCode>
                <c:ptCount val="27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ALL!$F$14:$AF$14</c:f>
              <c:numCache>
                <c:formatCode>0.00E+00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7.5303999999999999E-35</c:v>
                </c:pt>
                <c:pt idx="7">
                  <c:v>1.1406000000000001E-28</c:v>
                </c:pt>
                <c:pt idx="8">
                  <c:v>6.2509000000000005E-23</c:v>
                </c:pt>
                <c:pt idx="9">
                  <c:v>1.6558999999999999E-16</c:v>
                </c:pt>
                <c:pt idx="10">
                  <c:v>3.1647999999999998E-11</c:v>
                </c:pt>
                <c:pt idx="11">
                  <c:v>3.2380999999999999E-10</c:v>
                </c:pt>
                <c:pt idx="12">
                  <c:v>5.5631000000000002E-10</c:v>
                </c:pt>
                <c:pt idx="13">
                  <c:v>1.7273E-9</c:v>
                </c:pt>
                <c:pt idx="14">
                  <c:v>9.3936999999999999E-9</c:v>
                </c:pt>
                <c:pt idx="15">
                  <c:v>4.1033999999999998E-4</c:v>
                </c:pt>
                <c:pt idx="16">
                  <c:v>2.2679000000000001E-2</c:v>
                </c:pt>
                <c:pt idx="17">
                  <c:v>4.0053999999999999E-2</c:v>
                </c:pt>
                <c:pt idx="18">
                  <c:v>5.7525E-2</c:v>
                </c:pt>
                <c:pt idx="19">
                  <c:v>7.5927999999999995E-2</c:v>
                </c:pt>
                <c:pt idx="20">
                  <c:v>7.6565999999999995E-2</c:v>
                </c:pt>
                <c:pt idx="21">
                  <c:v>7.5548000000000004E-2</c:v>
                </c:pt>
                <c:pt idx="22">
                  <c:v>7.4315999999999993E-2</c:v>
                </c:pt>
                <c:pt idx="23">
                  <c:v>7.2853000000000001E-2</c:v>
                </c:pt>
                <c:pt idx="24">
                  <c:v>7.1149000000000004E-2</c:v>
                </c:pt>
                <c:pt idx="25">
                  <c:v>6.9205000000000003E-2</c:v>
                </c:pt>
                <c:pt idx="26">
                  <c:v>6.7031999999999994E-2</c:v>
                </c:pt>
              </c:numCache>
            </c:numRef>
          </c:yVal>
          <c:smooth val="1"/>
        </c:ser>
        <c:ser>
          <c:idx val="11"/>
          <c:order val="7"/>
          <c:tx>
            <c:strRef>
              <c:f>ALL!$E$15</c:f>
              <c:strCache>
                <c:ptCount val="1"/>
                <c:pt idx="0">
                  <c:v>(2)GeSe[l]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ALL!$F$3:$AF$3</c:f>
              <c:numCache>
                <c:formatCode>General</c:formatCode>
                <c:ptCount val="27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ALL!$F$15:$AF$15</c:f>
              <c:numCache>
                <c:formatCode>0.00E+00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3.7722E-33</c:v>
                </c:pt>
                <c:pt idx="7">
                  <c:v>1.6743000000000001E-27</c:v>
                </c:pt>
                <c:pt idx="8">
                  <c:v>3.4524999999999999E-22</c:v>
                </c:pt>
                <c:pt idx="9">
                  <c:v>4.5449000000000002E-16</c:v>
                </c:pt>
                <c:pt idx="10">
                  <c:v>5.9365000000000006E-11</c:v>
                </c:pt>
                <c:pt idx="11">
                  <c:v>5.7837000000000004E-10</c:v>
                </c:pt>
                <c:pt idx="12">
                  <c:v>9.610499999999999E-10</c:v>
                </c:pt>
                <c:pt idx="13">
                  <c:v>2.9265999999999998E-9</c:v>
                </c:pt>
                <c:pt idx="14">
                  <c:v>1.5802999999999999E-8</c:v>
                </c:pt>
                <c:pt idx="15">
                  <c:v>6.9446000000000004E-4</c:v>
                </c:pt>
                <c:pt idx="16">
                  <c:v>4.2390999999999998E-2</c:v>
                </c:pt>
                <c:pt idx="17">
                  <c:v>7.8312999999999994E-2</c:v>
                </c:pt>
                <c:pt idx="18">
                  <c:v>0.11602</c:v>
                </c:pt>
                <c:pt idx="19">
                  <c:v>0.15684999999999999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</c:numCache>
            </c:numRef>
          </c:yVal>
          <c:smooth val="1"/>
        </c:ser>
        <c:ser>
          <c:idx val="12"/>
          <c:order val="8"/>
          <c:tx>
            <c:strRef>
              <c:f>ALL!$E$16</c:f>
              <c:strCache>
                <c:ptCount val="1"/>
                <c:pt idx="0">
                  <c:v>(2)Ga2Se3[l]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ALL!$F$3:$AF$3</c:f>
              <c:numCache>
                <c:formatCode>General</c:formatCode>
                <c:ptCount val="27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ALL!$F$16:$AF$16</c:f>
              <c:numCache>
                <c:formatCode>0.00E+00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1.4049999999999999E-32</c:v>
                </c:pt>
                <c:pt idx="8">
                  <c:v>2.3067E-25</c:v>
                </c:pt>
                <c:pt idx="9">
                  <c:v>8.0915999999999994E-18</c:v>
                </c:pt>
                <c:pt idx="10">
                  <c:v>1.2503E-11</c:v>
                </c:pt>
                <c:pt idx="11">
                  <c:v>2.0468000000000001E-10</c:v>
                </c:pt>
                <c:pt idx="12">
                  <c:v>5.5321999999999998E-10</c:v>
                </c:pt>
                <c:pt idx="13">
                  <c:v>2.6611999999999999E-9</c:v>
                </c:pt>
                <c:pt idx="14">
                  <c:v>2.2107999999999999E-8</c:v>
                </c:pt>
                <c:pt idx="15">
                  <c:v>1.4398E-3</c:v>
                </c:pt>
                <c:pt idx="16">
                  <c:v>5.5482999999999998E-2</c:v>
                </c:pt>
                <c:pt idx="17">
                  <c:v>7.1752999999999997E-2</c:v>
                </c:pt>
                <c:pt idx="18">
                  <c:v>7.7697000000000002E-2</c:v>
                </c:pt>
                <c:pt idx="19">
                  <c:v>7.9908999999999994E-2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</c:numCache>
            </c:numRef>
          </c:yVal>
          <c:smooth val="1"/>
        </c:ser>
        <c:axId val="286271744"/>
        <c:axId val="286289920"/>
      </c:scatterChart>
      <c:valAx>
        <c:axId val="286271744"/>
        <c:scaling>
          <c:orientation val="minMax"/>
          <c:max val="900"/>
          <c:min val="300"/>
        </c:scaling>
        <c:axPos val="b"/>
        <c:numFmt formatCode="General" sourceLinked="1"/>
        <c:tickLblPos val="nextTo"/>
        <c:crossAx val="286289920"/>
        <c:crosses val="autoZero"/>
        <c:crossBetween val="midCat"/>
      </c:valAx>
      <c:valAx>
        <c:axId val="286289920"/>
        <c:scaling>
          <c:orientation val="minMax"/>
        </c:scaling>
        <c:axPos val="l"/>
        <c:majorGridlines/>
        <c:numFmt formatCode="0.00E+00" sourceLinked="1"/>
        <c:tickLblPos val="nextTo"/>
        <c:crossAx val="2862717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45E-2"/>
          <c:y val="9.3034716533807557E-2"/>
          <c:w val="0.92172545969724562"/>
          <c:h val="0.8226108093903296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-242.44156596150009</c:v>
                </c:pt>
                <c:pt idx="1">
                  <c:v>-248.96674149464999</c:v>
                </c:pt>
                <c:pt idx="2">
                  <c:v>-255.45050416620001</c:v>
                </c:pt>
                <c:pt idx="3">
                  <c:v>-262.03316947815</c:v>
                </c:pt>
                <c:pt idx="4">
                  <c:v>-268.7076651168</c:v>
                </c:pt>
                <c:pt idx="5">
                  <c:v>-275.42896224449998</c:v>
                </c:pt>
                <c:pt idx="6">
                  <c:v>-282.26520068310003</c:v>
                </c:pt>
                <c:pt idx="7">
                  <c:v>-289.12745186640001</c:v>
                </c:pt>
                <c:pt idx="8">
                  <c:v>-295.9956246366001</c:v>
                </c:pt>
                <c:pt idx="9">
                  <c:v>-324.17814786299999</c:v>
                </c:pt>
                <c:pt idx="10">
                  <c:v>-353.16618234375005</c:v>
                </c:pt>
                <c:pt idx="11">
                  <c:v>-382.67755639800004</c:v>
                </c:pt>
                <c:pt idx="12">
                  <c:v>-412.84417873680002</c:v>
                </c:pt>
                <c:pt idx="13">
                  <c:v>-443.60321917800007</c:v>
                </c:pt>
                <c:pt idx="14">
                  <c:v>-474.77950450980006</c:v>
                </c:pt>
                <c:pt idx="15">
                  <c:v>-482.64479701830004</c:v>
                </c:pt>
                <c:pt idx="16">
                  <c:v>-490.57208243880001</c:v>
                </c:pt>
                <c:pt idx="17">
                  <c:v>-498.42802944930008</c:v>
                </c:pt>
                <c:pt idx="18">
                  <c:v>-506.35694451180001</c:v>
                </c:pt>
                <c:pt idx="19">
                  <c:v>-514.42522556040001</c:v>
                </c:pt>
                <c:pt idx="20">
                  <c:v>-522.32236010954989</c:v>
                </c:pt>
                <c:pt idx="21">
                  <c:v>-530.35553151900012</c:v>
                </c:pt>
                <c:pt idx="22">
                  <c:v>-538.4344967001</c:v>
                </c:pt>
                <c:pt idx="23">
                  <c:v>-546.5092913279999</c:v>
                </c:pt>
                <c:pt idx="24">
                  <c:v>-554.6397415560001</c:v>
                </c:pt>
                <c:pt idx="25">
                  <c:v>-562.71346195049989</c:v>
                </c:pt>
                <c:pt idx="26">
                  <c:v>-570.89851350000015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axId val="287110272"/>
        <c:axId val="287112192"/>
      </c:scatterChart>
      <c:valAx>
        <c:axId val="287110272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7112192"/>
        <c:crosses val="autoZero"/>
        <c:crossBetween val="midCat"/>
      </c:valAx>
      <c:valAx>
        <c:axId val="2871121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7110272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E-2"/>
          <c:y val="1.669389453301581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3704491710618278E-2"/>
          <c:w val="0.91684723434101212"/>
          <c:h val="0.80704283188213899"/>
        </c:manualLayout>
      </c:layout>
      <c:scatterChart>
        <c:scatterStyle val="lineMarker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FLUID!$F$4:$BR$4</c:f>
              <c:numCache>
                <c:formatCode>0.00E+00</c:formatCode>
                <c:ptCount val="65"/>
                <c:pt idx="0">
                  <c:v>7.4268E-9</c:v>
                </c:pt>
                <c:pt idx="1">
                  <c:v>6.8180999999999999E-9</c:v>
                </c:pt>
                <c:pt idx="2">
                  <c:v>1.2716E-8</c:v>
                </c:pt>
                <c:pt idx="3">
                  <c:v>1.2009E-8</c:v>
                </c:pt>
                <c:pt idx="4">
                  <c:v>1.1453E-8</c:v>
                </c:pt>
                <c:pt idx="5">
                  <c:v>1.0997000000000001E-8</c:v>
                </c:pt>
                <c:pt idx="6">
                  <c:v>1.0604E-8</c:v>
                </c:pt>
                <c:pt idx="7">
                  <c:v>1.0245E-8</c:v>
                </c:pt>
                <c:pt idx="8">
                  <c:v>9.8996999999999996E-9</c:v>
                </c:pt>
                <c:pt idx="9">
                  <c:v>8.5648E-9</c:v>
                </c:pt>
                <c:pt idx="10">
                  <c:v>7.5815000000000008E-9</c:v>
                </c:pt>
                <c:pt idx="11">
                  <c:v>7.2120999999999999E-9</c:v>
                </c:pt>
                <c:pt idx="12">
                  <c:v>7.2276999999999998E-9</c:v>
                </c:pt>
                <c:pt idx="13">
                  <c:v>7.7610999999999996E-9</c:v>
                </c:pt>
                <c:pt idx="14">
                  <c:v>8.6523E-9</c:v>
                </c:pt>
                <c:pt idx="15">
                  <c:v>8.9768000000000007E-9</c:v>
                </c:pt>
                <c:pt idx="16">
                  <c:v>9.3671999999999997E-9</c:v>
                </c:pt>
                <c:pt idx="17">
                  <c:v>9.8429000000000004E-9</c:v>
                </c:pt>
                <c:pt idx="18">
                  <c:v>1.0429E-8</c:v>
                </c:pt>
                <c:pt idx="19">
                  <c:v>1.116E-8</c:v>
                </c:pt>
                <c:pt idx="20">
                  <c:v>1.2078000000000001E-8</c:v>
                </c:pt>
                <c:pt idx="21">
                  <c:v>1.3245E-8</c:v>
                </c:pt>
                <c:pt idx="22">
                  <c:v>7.5021000000000004E-9</c:v>
                </c:pt>
                <c:pt idx="23">
                  <c:v>8.5211999999999999E-9</c:v>
                </c:pt>
                <c:pt idx="24">
                  <c:v>9.8507000000000003E-9</c:v>
                </c:pt>
                <c:pt idx="25">
                  <c:v>1.1599E-8</c:v>
                </c:pt>
                <c:pt idx="26">
                  <c:v>1.3908E-8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FLUID!$F$5:$BR$5</c:f>
              <c:numCache>
                <c:formatCode>0.00E+00</c:formatCode>
                <c:ptCount val="65"/>
                <c:pt idx="0">
                  <c:v>1.1202E-24</c:v>
                </c:pt>
                <c:pt idx="1">
                  <c:v>4.7217999999999999E-23</c:v>
                </c:pt>
                <c:pt idx="2">
                  <c:v>1.298E-21</c:v>
                </c:pt>
                <c:pt idx="3">
                  <c:v>2.4886E-20</c:v>
                </c:pt>
                <c:pt idx="4">
                  <c:v>3.5115999999999999E-19</c:v>
                </c:pt>
                <c:pt idx="5">
                  <c:v>3.8099E-18</c:v>
                </c:pt>
                <c:pt idx="6">
                  <c:v>3.2943000000000001E-17</c:v>
                </c:pt>
                <c:pt idx="7">
                  <c:v>2.3384000000000002E-16</c:v>
                </c:pt>
                <c:pt idx="8">
                  <c:v>1.3967999999999999E-15</c:v>
                </c:pt>
                <c:pt idx="9">
                  <c:v>4.5955E-13</c:v>
                </c:pt>
                <c:pt idx="10">
                  <c:v>3.2078999999999999E-11</c:v>
                </c:pt>
                <c:pt idx="11">
                  <c:v>8.0226999999999996E-10</c:v>
                </c:pt>
                <c:pt idx="12">
                  <c:v>9.8369000000000002E-9</c:v>
                </c:pt>
                <c:pt idx="13">
                  <c:v>7.2006000000000003E-8</c:v>
                </c:pt>
                <c:pt idx="14">
                  <c:v>3.5601999999999998E-7</c:v>
                </c:pt>
                <c:pt idx="15">
                  <c:v>5.0378999999999999E-7</c:v>
                </c:pt>
                <c:pt idx="16">
                  <c:v>6.9905E-7</c:v>
                </c:pt>
                <c:pt idx="17">
                  <c:v>9.5140999999999997E-7</c:v>
                </c:pt>
                <c:pt idx="18">
                  <c:v>1.2701999999999999E-6</c:v>
                </c:pt>
                <c:pt idx="19">
                  <c:v>1.6632E-6</c:v>
                </c:pt>
                <c:pt idx="20">
                  <c:v>2.1353000000000001E-6</c:v>
                </c:pt>
                <c:pt idx="21">
                  <c:v>2.6869999999999999E-6</c:v>
                </c:pt>
                <c:pt idx="22">
                  <c:v>3.3119E-6</c:v>
                </c:pt>
                <c:pt idx="23">
                  <c:v>3.9963000000000002E-6</c:v>
                </c:pt>
                <c:pt idx="24">
                  <c:v>4.7182E-6</c:v>
                </c:pt>
                <c:pt idx="25">
                  <c:v>5.4477999999999997E-6</c:v>
                </c:pt>
                <c:pt idx="26">
                  <c:v>6.1503999999999996E-6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FLUID!$F$6:$BR$6</c:f>
              <c:numCache>
                <c:formatCode>0.00E+00</c:formatCode>
                <c:ptCount val="65"/>
                <c:pt idx="0">
                  <c:v>1.4362000000000001E-21</c:v>
                </c:pt>
                <c:pt idx="1">
                  <c:v>4.3290999999999999E-20</c:v>
                </c:pt>
                <c:pt idx="2">
                  <c:v>8.7932000000000007E-19</c:v>
                </c:pt>
                <c:pt idx="3">
                  <c:v>1.2808E-17</c:v>
                </c:pt>
                <c:pt idx="4">
                  <c:v>1.4063E-16</c:v>
                </c:pt>
                <c:pt idx="5">
                  <c:v>1.212E-15</c:v>
                </c:pt>
                <c:pt idx="6">
                  <c:v>8.4759999999999997E-15</c:v>
                </c:pt>
                <c:pt idx="7">
                  <c:v>4.9438999999999999E-14</c:v>
                </c:pt>
                <c:pt idx="8">
                  <c:v>2.4609000000000001E-13</c:v>
                </c:pt>
                <c:pt idx="9">
                  <c:v>4.3648999999999997E-11</c:v>
                </c:pt>
                <c:pt idx="10">
                  <c:v>1.8733000000000001E-9</c:v>
                </c:pt>
                <c:pt idx="11">
                  <c:v>3.1532000000000001E-8</c:v>
                </c:pt>
                <c:pt idx="12">
                  <c:v>2.7768999999999999E-7</c:v>
                </c:pt>
                <c:pt idx="13">
                  <c:v>1.5318000000000001E-6</c:v>
                </c:pt>
                <c:pt idx="14">
                  <c:v>5.9074999999999998E-6</c:v>
                </c:pt>
                <c:pt idx="15">
                  <c:v>7.8858E-6</c:v>
                </c:pt>
                <c:pt idx="16">
                  <c:v>1.0332E-5</c:v>
                </c:pt>
                <c:pt idx="17">
                  <c:v>1.3288000000000001E-5</c:v>
                </c:pt>
                <c:pt idx="18">
                  <c:v>1.677E-5</c:v>
                </c:pt>
                <c:pt idx="19">
                  <c:v>2.0758999999999999E-5</c:v>
                </c:pt>
                <c:pt idx="20">
                  <c:v>2.5188E-5</c:v>
                </c:pt>
                <c:pt idx="21">
                  <c:v>2.9932000000000001E-5</c:v>
                </c:pt>
                <c:pt idx="22">
                  <c:v>3.4804000000000001E-5</c:v>
                </c:pt>
                <c:pt idx="23">
                  <c:v>3.9558999999999999E-5</c:v>
                </c:pt>
                <c:pt idx="24">
                  <c:v>4.3914E-5</c:v>
                </c:pt>
                <c:pt idx="25">
                  <c:v>4.7574999999999998E-5</c:v>
                </c:pt>
                <c:pt idx="26">
                  <c:v>5.0275999999999998E-5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FLUID!$F$7:$BR$7</c:f>
              <c:numCache>
                <c:formatCode>0.00E+00</c:formatCode>
                <c:ptCount val="65"/>
                <c:pt idx="0">
                  <c:v>2.4484999999999999E-19</c:v>
                </c:pt>
                <c:pt idx="1">
                  <c:v>4.1544E-18</c:v>
                </c:pt>
                <c:pt idx="2">
                  <c:v>5.0331000000000001E-17</c:v>
                </c:pt>
                <c:pt idx="3">
                  <c:v>4.5933999999999999E-16</c:v>
                </c:pt>
                <c:pt idx="4">
                  <c:v>3.2964999999999998E-15</c:v>
                </c:pt>
                <c:pt idx="5">
                  <c:v>1.9262000000000001E-14</c:v>
                </c:pt>
                <c:pt idx="6">
                  <c:v>9.4281999999999997E-14</c:v>
                </c:pt>
                <c:pt idx="7">
                  <c:v>3.9579000000000002E-13</c:v>
                </c:pt>
                <c:pt idx="8">
                  <c:v>1.4531999999999999E-12</c:v>
                </c:pt>
                <c:pt idx="9">
                  <c:v>9.2806000000000005E-11</c:v>
                </c:pt>
                <c:pt idx="10">
                  <c:v>1.8038999999999999E-9</c:v>
                </c:pt>
                <c:pt idx="11">
                  <c:v>1.6079999999999999E-8</c:v>
                </c:pt>
                <c:pt idx="12">
                  <c:v>8.3874E-8</c:v>
                </c:pt>
                <c:pt idx="13">
                  <c:v>2.9752999999999999E-7</c:v>
                </c:pt>
                <c:pt idx="14">
                  <c:v>7.8380000000000002E-7</c:v>
                </c:pt>
                <c:pt idx="15">
                  <c:v>9.5795000000000008E-7</c:v>
                </c:pt>
                <c:pt idx="16">
                  <c:v>1.1516999999999999E-6</c:v>
                </c:pt>
                <c:pt idx="17">
                  <c:v>1.3615E-6</c:v>
                </c:pt>
                <c:pt idx="18">
                  <c:v>1.5817E-6</c:v>
                </c:pt>
                <c:pt idx="19">
                  <c:v>1.8043E-6</c:v>
                </c:pt>
                <c:pt idx="20">
                  <c:v>2.0186E-6</c:v>
                </c:pt>
                <c:pt idx="21">
                  <c:v>2.2122000000000002E-6</c:v>
                </c:pt>
                <c:pt idx="22">
                  <c:v>2.3715999999999999E-6</c:v>
                </c:pt>
                <c:pt idx="23">
                  <c:v>2.4837E-6</c:v>
                </c:pt>
                <c:pt idx="24">
                  <c:v>2.5376000000000001E-6</c:v>
                </c:pt>
                <c:pt idx="25">
                  <c:v>2.5266999999999999E-6</c:v>
                </c:pt>
                <c:pt idx="26">
                  <c:v>2.4499E-6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FLUID!$F$8:$BR$8</c:f>
              <c:numCache>
                <c:formatCode>0.00E+00</c:formatCode>
                <c:ptCount val="65"/>
                <c:pt idx="0">
                  <c:v>9.3294999999999995E-21</c:v>
                </c:pt>
                <c:pt idx="1">
                  <c:v>1.8516999999999999E-19</c:v>
                </c:pt>
                <c:pt idx="2">
                  <c:v>2.5688000000000002E-18</c:v>
                </c:pt>
                <c:pt idx="3">
                  <c:v>2.6373999999999998E-17</c:v>
                </c:pt>
                <c:pt idx="4">
                  <c:v>2.0977E-16</c:v>
                </c:pt>
                <c:pt idx="5">
                  <c:v>1.3414000000000001E-15</c:v>
                </c:pt>
                <c:pt idx="6">
                  <c:v>7.1081000000000005E-15</c:v>
                </c:pt>
                <c:pt idx="7">
                  <c:v>3.2004999999999998E-14</c:v>
                </c:pt>
                <c:pt idx="8">
                  <c:v>1.2503E-13</c:v>
                </c:pt>
                <c:pt idx="9">
                  <c:v>9.6218999999999996E-12</c:v>
                </c:pt>
                <c:pt idx="10">
                  <c:v>2.1045000000000001E-10</c:v>
                </c:pt>
                <c:pt idx="11">
                  <c:v>2.0217000000000002E-9</c:v>
                </c:pt>
                <c:pt idx="12">
                  <c:v>1.1043E-8</c:v>
                </c:pt>
                <c:pt idx="13">
                  <c:v>4.0198E-8</c:v>
                </c:pt>
                <c:pt idx="14">
                  <c:v>1.0684999999999999E-7</c:v>
                </c:pt>
                <c:pt idx="15">
                  <c:v>1.3052999999999999E-7</c:v>
                </c:pt>
                <c:pt idx="16">
                  <c:v>1.5664000000000001E-7</c:v>
                </c:pt>
                <c:pt idx="17">
                  <c:v>1.8456999999999999E-7</c:v>
                </c:pt>
                <c:pt idx="18">
                  <c:v>2.1337000000000001E-7</c:v>
                </c:pt>
                <c:pt idx="19">
                  <c:v>2.4172999999999998E-7</c:v>
                </c:pt>
                <c:pt idx="20">
                  <c:v>2.6803E-7</c:v>
                </c:pt>
                <c:pt idx="21">
                  <c:v>2.9041999999999998E-7</c:v>
                </c:pt>
                <c:pt idx="22">
                  <c:v>3.0698000000000001E-7</c:v>
                </c:pt>
                <c:pt idx="23">
                  <c:v>3.1601999999999999E-7</c:v>
                </c:pt>
                <c:pt idx="24">
                  <c:v>3.1635E-7</c:v>
                </c:pt>
                <c:pt idx="25">
                  <c:v>3.0754000000000001E-7</c:v>
                </c:pt>
                <c:pt idx="26">
                  <c:v>2.9007E-7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FLUID!$F$9:$BR$9</c:f>
              <c:numCache>
                <c:formatCode>0.00E+00</c:formatCode>
                <c:ptCount val="65"/>
                <c:pt idx="0">
                  <c:v>7.4466999999999998E-23</c:v>
                </c:pt>
                <c:pt idx="1">
                  <c:v>1.6729E-21</c:v>
                </c:pt>
                <c:pt idx="2">
                  <c:v>2.5810000000000001E-20</c:v>
                </c:pt>
                <c:pt idx="3">
                  <c:v>2.9040999999999999E-19</c:v>
                </c:pt>
                <c:pt idx="4">
                  <c:v>2.5004999999999999E-18</c:v>
                </c:pt>
                <c:pt idx="5">
                  <c:v>1.7128999999999999E-17</c:v>
                </c:pt>
                <c:pt idx="6">
                  <c:v>9.6383000000000002E-17</c:v>
                </c:pt>
                <c:pt idx="7">
                  <c:v>4.5732999999999998E-16</c:v>
                </c:pt>
                <c:pt idx="8">
                  <c:v>1.8704999999999999E-15</c:v>
                </c:pt>
                <c:pt idx="9">
                  <c:v>1.6447E-13</c:v>
                </c:pt>
                <c:pt idx="10">
                  <c:v>3.8899000000000002E-12</c:v>
                </c:pt>
                <c:pt idx="11">
                  <c:v>3.9043999999999997E-11</c:v>
                </c:pt>
                <c:pt idx="12">
                  <c:v>2.1786000000000001E-10</c:v>
                </c:pt>
                <c:pt idx="13">
                  <c:v>7.9749999999999999E-10</c:v>
                </c:pt>
                <c:pt idx="14">
                  <c:v>2.1034E-9</c:v>
                </c:pt>
                <c:pt idx="15">
                  <c:v>2.5583000000000002E-9</c:v>
                </c:pt>
                <c:pt idx="16">
                  <c:v>3.0533000000000002E-9</c:v>
                </c:pt>
                <c:pt idx="17">
                  <c:v>3.5735000000000001E-9</c:v>
                </c:pt>
                <c:pt idx="18">
                  <c:v>4.0968999999999998E-9</c:v>
                </c:pt>
                <c:pt idx="19">
                  <c:v>4.5951000000000004E-9</c:v>
                </c:pt>
                <c:pt idx="20">
                  <c:v>5.0339000000000002E-9</c:v>
                </c:pt>
                <c:pt idx="21">
                  <c:v>5.3763999999999998E-9</c:v>
                </c:pt>
                <c:pt idx="22">
                  <c:v>5.5871999999999999E-9</c:v>
                </c:pt>
                <c:pt idx="23">
                  <c:v>5.6383999999999999E-9</c:v>
                </c:pt>
                <c:pt idx="24">
                  <c:v>5.5152999999999998E-9</c:v>
                </c:pt>
                <c:pt idx="25">
                  <c:v>5.2212000000000001E-9</c:v>
                </c:pt>
                <c:pt idx="26">
                  <c:v>4.7786E-9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FLUID!$F$10:$BR$10</c:f>
              <c:numCache>
                <c:formatCode>0.00E+00</c:formatCode>
                <c:ptCount val="65"/>
                <c:pt idx="0">
                  <c:v>2.3974000000000001E-26</c:v>
                </c:pt>
                <c:pt idx="1">
                  <c:v>1.5273E-24</c:v>
                </c:pt>
                <c:pt idx="2">
                  <c:v>6.0983000000000005E-23</c:v>
                </c:pt>
                <c:pt idx="3">
                  <c:v>1.6414000000000001E-21</c:v>
                </c:pt>
                <c:pt idx="4">
                  <c:v>3.1578999999999998E-20</c:v>
                </c:pt>
                <c:pt idx="5">
                  <c:v>4.5538000000000004E-19</c:v>
                </c:pt>
                <c:pt idx="6">
                  <c:v>5.1182000000000002E-18</c:v>
                </c:pt>
                <c:pt idx="7">
                  <c:v>4.6310000000000001E-17</c:v>
                </c:pt>
                <c:pt idx="8">
                  <c:v>3.4656E-16</c:v>
                </c:pt>
                <c:pt idx="9">
                  <c:v>2.4444999999999998E-13</c:v>
                </c:pt>
                <c:pt idx="10">
                  <c:v>3.1052999999999999E-11</c:v>
                </c:pt>
                <c:pt idx="11">
                  <c:v>1.2622E-9</c:v>
                </c:pt>
                <c:pt idx="12">
                  <c:v>2.3183E-8</c:v>
                </c:pt>
                <c:pt idx="13">
                  <c:v>2.3932E-7</c:v>
                </c:pt>
                <c:pt idx="14">
                  <c:v>1.5969999999999999E-6</c:v>
                </c:pt>
                <c:pt idx="15">
                  <c:v>2.4237000000000002E-6</c:v>
                </c:pt>
                <c:pt idx="16">
                  <c:v>3.6016E-6</c:v>
                </c:pt>
                <c:pt idx="17">
                  <c:v>5.2436000000000001E-6</c:v>
                </c:pt>
                <c:pt idx="18">
                  <c:v>7.4827000000000004E-6</c:v>
                </c:pt>
                <c:pt idx="19">
                  <c:v>1.0468999999999999E-5</c:v>
                </c:pt>
                <c:pt idx="20">
                  <c:v>1.436E-5</c:v>
                </c:pt>
                <c:pt idx="21">
                  <c:v>1.9313999999999998E-5</c:v>
                </c:pt>
                <c:pt idx="22">
                  <c:v>2.5463999999999999E-5</c:v>
                </c:pt>
                <c:pt idx="23">
                  <c:v>3.2904999999999998E-5</c:v>
                </c:pt>
                <c:pt idx="24">
                  <c:v>4.1666999999999999E-5</c:v>
                </c:pt>
                <c:pt idx="25">
                  <c:v>5.1697000000000003E-5</c:v>
                </c:pt>
                <c:pt idx="26">
                  <c:v>6.2847000000000003E-5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FLUID!$F$11:$BR$11</c:f>
              <c:numCache>
                <c:formatCode>0.00E+00</c:formatCode>
                <c:ptCount val="65"/>
                <c:pt idx="0">
                  <c:v>7.5160000000000002E-21</c:v>
                </c:pt>
                <c:pt idx="1">
                  <c:v>2.2711000000000001E-19</c:v>
                </c:pt>
                <c:pt idx="2">
                  <c:v>4.7006000000000002E-18</c:v>
                </c:pt>
                <c:pt idx="3">
                  <c:v>7.0671000000000002E-17</c:v>
                </c:pt>
                <c:pt idx="4">
                  <c:v>8.0904000000000003E-16</c:v>
                </c:pt>
                <c:pt idx="5">
                  <c:v>7.3281999999999994E-15</c:v>
                </c:pt>
                <c:pt idx="6">
                  <c:v>5.4199999999999999E-14</c:v>
                </c:pt>
                <c:pt idx="7">
                  <c:v>3.3599000000000002E-13</c:v>
                </c:pt>
                <c:pt idx="8">
                  <c:v>1.7843E-12</c:v>
                </c:pt>
                <c:pt idx="9">
                  <c:v>4.1967999999999999E-10</c:v>
                </c:pt>
                <c:pt idx="10">
                  <c:v>2.4251E-8</c:v>
                </c:pt>
                <c:pt idx="11">
                  <c:v>5.4919000000000001E-7</c:v>
                </c:pt>
                <c:pt idx="12">
                  <c:v>6.4578999999999996E-6</c:v>
                </c:pt>
                <c:pt idx="13">
                  <c:v>4.7145999999999999E-5</c:v>
                </c:pt>
                <c:pt idx="14">
                  <c:v>2.3994000000000001E-4</c:v>
                </c:pt>
                <c:pt idx="15">
                  <c:v>3.4379000000000001E-4</c:v>
                </c:pt>
                <c:pt idx="16">
                  <c:v>4.8420000000000001E-4</c:v>
                </c:pt>
                <c:pt idx="17">
                  <c:v>6.7075999999999995E-4</c:v>
                </c:pt>
                <c:pt idx="18">
                  <c:v>9.1434999999999997E-4</c:v>
                </c:pt>
                <c:pt idx="19">
                  <c:v>1.2269E-3</c:v>
                </c:pt>
                <c:pt idx="20">
                  <c:v>1.621E-3</c:v>
                </c:pt>
                <c:pt idx="21">
                  <c:v>2.1088999999999999E-3</c:v>
                </c:pt>
                <c:pt idx="22">
                  <c:v>2.7017999999999999E-3</c:v>
                </c:pt>
                <c:pt idx="23">
                  <c:v>3.4088E-3</c:v>
                </c:pt>
                <c:pt idx="24">
                  <c:v>4.2351000000000003E-3</c:v>
                </c:pt>
                <c:pt idx="25">
                  <c:v>5.1815000000000003E-3</c:v>
                </c:pt>
                <c:pt idx="26">
                  <c:v>6.2434999999999999E-3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3.2833000000000002E-35</c:v>
                </c:pt>
                <c:pt idx="3">
                  <c:v>3.5507999999999999E-33</c:v>
                </c:pt>
                <c:pt idx="4">
                  <c:v>2.4231999999999999E-31</c:v>
                </c:pt>
                <c:pt idx="5">
                  <c:v>1.1128E-29</c:v>
                </c:pt>
                <c:pt idx="6">
                  <c:v>3.6256000000000001E-28</c:v>
                </c:pt>
                <c:pt idx="7">
                  <c:v>8.7572999999999999E-27</c:v>
                </c:pt>
                <c:pt idx="8">
                  <c:v>1.6267999999999999E-25</c:v>
                </c:pt>
                <c:pt idx="9">
                  <c:v>2.4415999999999999E-21</c:v>
                </c:pt>
                <c:pt idx="10">
                  <c:v>3.3463000000000001E-18</c:v>
                </c:pt>
                <c:pt idx="11">
                  <c:v>9.2259000000000007E-16</c:v>
                </c:pt>
                <c:pt idx="12">
                  <c:v>8.2470999999999998E-14</c:v>
                </c:pt>
                <c:pt idx="13">
                  <c:v>3.2424E-12</c:v>
                </c:pt>
                <c:pt idx="14">
                  <c:v>6.8656000000000003E-11</c:v>
                </c:pt>
                <c:pt idx="15">
                  <c:v>1.3602000000000001E-10</c:v>
                </c:pt>
                <c:pt idx="16">
                  <c:v>2.6195999999999999E-10</c:v>
                </c:pt>
                <c:pt idx="17">
                  <c:v>4.9119000000000004E-10</c:v>
                </c:pt>
                <c:pt idx="18">
                  <c:v>8.9784999999999995E-10</c:v>
                </c:pt>
                <c:pt idx="19">
                  <c:v>1.6018E-9</c:v>
                </c:pt>
                <c:pt idx="20">
                  <c:v>2.7921999999999999E-9</c:v>
                </c:pt>
                <c:pt idx="21">
                  <c:v>4.7598E-9</c:v>
                </c:pt>
                <c:pt idx="22">
                  <c:v>7.9418E-9</c:v>
                </c:pt>
                <c:pt idx="23">
                  <c:v>1.2979999999999999E-8</c:v>
                </c:pt>
                <c:pt idx="24">
                  <c:v>2.0793E-8</c:v>
                </c:pt>
                <c:pt idx="25">
                  <c:v>3.2670000000000001E-8</c:v>
                </c:pt>
                <c:pt idx="26">
                  <c:v>5.0378999999999997E-8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FLUID!$F$13:$BR$13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axId val="287213056"/>
        <c:axId val="28721459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7.9999000000000001E-2</c:v>
                      </c:pt>
                      <c:pt idx="12">
                        <c:v>7.9985000000000001E-2</c:v>
                      </c:pt>
                      <c:pt idx="13">
                        <c:v>7.9894000000000007E-2</c:v>
                      </c:pt>
                      <c:pt idx="14">
                        <c:v>7.9467999999999997E-2</c:v>
                      </c:pt>
                      <c:pt idx="15">
                        <c:v>7.9240000000000005E-2</c:v>
                      </c:pt>
                      <c:pt idx="16">
                        <c:v>7.8933000000000003E-2</c:v>
                      </c:pt>
                      <c:pt idx="17">
                        <c:v>7.8524999999999998E-2</c:v>
                      </c:pt>
                      <c:pt idx="18">
                        <c:v>7.7993000000000007E-2</c:v>
                      </c:pt>
                      <c:pt idx="19">
                        <c:v>7.7312000000000006E-2</c:v>
                      </c:pt>
                      <c:pt idx="20">
                        <c:v>7.6454999999999995E-2</c:v>
                      </c:pt>
                      <c:pt idx="21">
                        <c:v>7.5397000000000006E-2</c:v>
                      </c:pt>
                      <c:pt idx="22">
                        <c:v>7.4115E-2</c:v>
                      </c:pt>
                      <c:pt idx="23">
                        <c:v>7.2593000000000005E-2</c:v>
                      </c:pt>
                      <c:pt idx="24">
                        <c:v>7.0820999999999995E-2</c:v>
                      </c:pt>
                      <c:pt idx="25">
                        <c:v>6.8801000000000001E-2</c:v>
                      </c:pt>
                      <c:pt idx="26">
                        <c:v>6.6546999999999995E-2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0.16</c:v>
                      </c:pt>
                      <c:pt idx="14">
                        <c:v>0.16</c:v>
                      </c:pt>
                      <c:pt idx="15">
                        <c:v>0.16</c:v>
                      </c:pt>
                      <c:pt idx="16">
                        <c:v>0.16</c:v>
                      </c:pt>
                      <c:pt idx="17">
                        <c:v>0.16</c:v>
                      </c:pt>
                      <c:pt idx="18">
                        <c:v>0.16</c:v>
                      </c:pt>
                      <c:pt idx="19">
                        <c:v>0.16</c:v>
                      </c:pt>
                      <c:pt idx="20">
                        <c:v>0.16</c:v>
                      </c:pt>
                      <c:pt idx="21">
                        <c:v>0.16</c:v>
                      </c:pt>
                      <c:pt idx="22">
                        <c:v>0.16</c:v>
                      </c:pt>
                      <c:pt idx="23">
                        <c:v>0.16</c:v>
                      </c:pt>
                      <c:pt idx="24">
                        <c:v>0.16</c:v>
                      </c:pt>
                      <c:pt idx="25">
                        <c:v>0.16</c:v>
                      </c:pt>
                      <c:pt idx="26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0.08</c:v>
                      </c:pt>
                      <c:pt idx="24">
                        <c:v>0.08</c:v>
                      </c:pt>
                      <c:pt idx="25">
                        <c:v>0.08</c:v>
                      </c:pt>
                      <c:pt idx="26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-18.75</c:v>
                      </c:pt>
                      <c:pt idx="7">
                        <c:v>-18.78</c:v>
                      </c:pt>
                      <c:pt idx="8">
                        <c:v>-18.809999999999999</c:v>
                      </c:pt>
                      <c:pt idx="9">
                        <c:v>-18.84</c:v>
                      </c:pt>
                      <c:pt idx="10">
                        <c:v>-18.97</c:v>
                      </c:pt>
                      <c:pt idx="11">
                        <c:v>-19.11</c:v>
                      </c:pt>
                      <c:pt idx="12">
                        <c:v>-19.25</c:v>
                      </c:pt>
                      <c:pt idx="13">
                        <c:v>-19.38</c:v>
                      </c:pt>
                      <c:pt idx="14">
                        <c:v>-19.52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-19.649999999999999</c:v>
                      </c:pt>
                      <c:pt idx="19">
                        <c:v>-19.68</c:v>
                      </c:pt>
                      <c:pt idx="20">
                        <c:v>-19.71</c:v>
                      </c:pt>
                      <c:pt idx="21">
                        <c:v>-19.739999999999998</c:v>
                      </c:pt>
                      <c:pt idx="22">
                        <c:v>-19.78</c:v>
                      </c:pt>
                      <c:pt idx="23">
                        <c:v>-19.809999999999999</c:v>
                      </c:pt>
                      <c:pt idx="24">
                        <c:v>-19.850000000000001</c:v>
                      </c:pt>
                      <c:pt idx="25">
                        <c:v>-19.88</c:v>
                      </c:pt>
                      <c:pt idx="26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-76.42</c:v>
                      </c:pt>
                      <c:pt idx="1">
                        <c:v>-73.290000000000006</c:v>
                      </c:pt>
                      <c:pt idx="2">
                        <c:v>-70.459999999999994</c:v>
                      </c:pt>
                      <c:pt idx="3">
                        <c:v>-67.91</c:v>
                      </c:pt>
                      <c:pt idx="4">
                        <c:v>-65.59</c:v>
                      </c:pt>
                      <c:pt idx="5">
                        <c:v>-58.05</c:v>
                      </c:pt>
                      <c:pt idx="6">
                        <c:v>-56.51</c:v>
                      </c:pt>
                      <c:pt idx="7">
                        <c:v>-55.07</c:v>
                      </c:pt>
                      <c:pt idx="8">
                        <c:v>-53.73</c:v>
                      </c:pt>
                      <c:pt idx="9">
                        <c:v>-52.48</c:v>
                      </c:pt>
                      <c:pt idx="10">
                        <c:v>-48.16</c:v>
                      </c:pt>
                      <c:pt idx="11">
                        <c:v>-44.7</c:v>
                      </c:pt>
                      <c:pt idx="12">
                        <c:v>-41.86</c:v>
                      </c:pt>
                      <c:pt idx="13">
                        <c:v>-39.47</c:v>
                      </c:pt>
                      <c:pt idx="14">
                        <c:v>-37.43</c:v>
                      </c:pt>
                      <c:pt idx="15">
                        <c:v>-36.96</c:v>
                      </c:pt>
                      <c:pt idx="16">
                        <c:v>-36.51</c:v>
                      </c:pt>
                      <c:pt idx="17">
                        <c:v>-36.07</c:v>
                      </c:pt>
                      <c:pt idx="18">
                        <c:v>-35.64</c:v>
                      </c:pt>
                      <c:pt idx="19">
                        <c:v>-35.22</c:v>
                      </c:pt>
                      <c:pt idx="20">
                        <c:v>-34.81</c:v>
                      </c:pt>
                      <c:pt idx="21">
                        <c:v>-34.42</c:v>
                      </c:pt>
                      <c:pt idx="22">
                        <c:v>-34.03</c:v>
                      </c:pt>
                      <c:pt idx="23">
                        <c:v>-33.64</c:v>
                      </c:pt>
                      <c:pt idx="24">
                        <c:v>-33.26</c:v>
                      </c:pt>
                      <c:pt idx="25">
                        <c:v>-32.89</c:v>
                      </c:pt>
                      <c:pt idx="26">
                        <c:v>-32.520000000000003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-28.29</c:v>
                      </c:pt>
                      <c:pt idx="1">
                        <c:v>-26.94</c:v>
                      </c:pt>
                      <c:pt idx="2">
                        <c:v>-25.74</c:v>
                      </c:pt>
                      <c:pt idx="3">
                        <c:v>-24.67</c:v>
                      </c:pt>
                      <c:pt idx="4">
                        <c:v>-23.71</c:v>
                      </c:pt>
                      <c:pt idx="5">
                        <c:v>-20.71</c:v>
                      </c:pt>
                      <c:pt idx="6">
                        <c:v>-20.12</c:v>
                      </c:pt>
                      <c:pt idx="7">
                        <c:v>-19.579999999999998</c:v>
                      </c:pt>
                      <c:pt idx="8">
                        <c:v>-19.079999999999998</c:v>
                      </c:pt>
                      <c:pt idx="9">
                        <c:v>-18.62</c:v>
                      </c:pt>
                      <c:pt idx="10">
                        <c:v>-17.11</c:v>
                      </c:pt>
                      <c:pt idx="11">
                        <c:v>-15.97</c:v>
                      </c:pt>
                      <c:pt idx="12">
                        <c:v>-15.09</c:v>
                      </c:pt>
                      <c:pt idx="13">
                        <c:v>-14.41</c:v>
                      </c:pt>
                      <c:pt idx="14">
                        <c:v>-13.86</c:v>
                      </c:pt>
                      <c:pt idx="15">
                        <c:v>-13.73</c:v>
                      </c:pt>
                      <c:pt idx="16">
                        <c:v>-13.62</c:v>
                      </c:pt>
                      <c:pt idx="17">
                        <c:v>-13.5</c:v>
                      </c:pt>
                      <c:pt idx="18">
                        <c:v>-13.4</c:v>
                      </c:pt>
                      <c:pt idx="19">
                        <c:v>-13.29</c:v>
                      </c:pt>
                      <c:pt idx="20">
                        <c:v>-13.19</c:v>
                      </c:pt>
                      <c:pt idx="21">
                        <c:v>-13.09</c:v>
                      </c:pt>
                      <c:pt idx="22">
                        <c:v>-12.99</c:v>
                      </c:pt>
                      <c:pt idx="23">
                        <c:v>-12.89</c:v>
                      </c:pt>
                      <c:pt idx="24">
                        <c:v>-12.79</c:v>
                      </c:pt>
                      <c:pt idx="25">
                        <c:v>-12.69</c:v>
                      </c:pt>
                      <c:pt idx="26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-5.5750000000000002</c:v>
                      </c:pt>
                      <c:pt idx="1">
                        <c:v>-5.6550000000000002</c:v>
                      </c:pt>
                      <c:pt idx="2">
                        <c:v>-5.742</c:v>
                      </c:pt>
                      <c:pt idx="3">
                        <c:v>-5.8330000000000002</c:v>
                      </c:pt>
                      <c:pt idx="4">
                        <c:v>-5.9269999999999996</c:v>
                      </c:pt>
                      <c:pt idx="5">
                        <c:v>-6.3159999999999998</c:v>
                      </c:pt>
                      <c:pt idx="6">
                        <c:v>-6.4130000000000003</c:v>
                      </c:pt>
                      <c:pt idx="7">
                        <c:v>-6.51</c:v>
                      </c:pt>
                      <c:pt idx="8">
                        <c:v>-6.6050000000000004</c:v>
                      </c:pt>
                      <c:pt idx="9">
                        <c:v>-6.7</c:v>
                      </c:pt>
                      <c:pt idx="10">
                        <c:v>-7.0650000000000004</c:v>
                      </c:pt>
                      <c:pt idx="11">
                        <c:v>-7.407</c:v>
                      </c:pt>
                      <c:pt idx="12">
                        <c:v>-7.726</c:v>
                      </c:pt>
                      <c:pt idx="13">
                        <c:v>-8.0250000000000004</c:v>
                      </c:pt>
                      <c:pt idx="14">
                        <c:v>-8.3070000000000004</c:v>
                      </c:pt>
                      <c:pt idx="15">
                        <c:v>-8.3759999999999994</c:v>
                      </c:pt>
                      <c:pt idx="16">
                        <c:v>-8.4450000000000003</c:v>
                      </c:pt>
                      <c:pt idx="17">
                        <c:v>-8.5139999999999993</c:v>
                      </c:pt>
                      <c:pt idx="18">
                        <c:v>-8.5830000000000002</c:v>
                      </c:pt>
                      <c:pt idx="19">
                        <c:v>-8.6519999999999992</c:v>
                      </c:pt>
                      <c:pt idx="20">
                        <c:v>-8.7230000000000008</c:v>
                      </c:pt>
                      <c:pt idx="21">
                        <c:v>-8.7940000000000005</c:v>
                      </c:pt>
                      <c:pt idx="22">
                        <c:v>-8.8680000000000003</c:v>
                      </c:pt>
                      <c:pt idx="23">
                        <c:v>-8.9429999999999996</c:v>
                      </c:pt>
                      <c:pt idx="24">
                        <c:v>-9.0210000000000008</c:v>
                      </c:pt>
                      <c:pt idx="25">
                        <c:v>-9.1010000000000009</c:v>
                      </c:pt>
                      <c:pt idx="26">
                        <c:v>-9.1839999999999993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28721305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7214592"/>
        <c:crosses val="autoZero"/>
        <c:crossBetween val="midCat"/>
      </c:valAx>
      <c:valAx>
        <c:axId val="287214592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7213056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-83.164019418750016</c:v>
                </c:pt>
                <c:pt idx="1">
                  <c:v>-85.269561365325004</c:v>
                </c:pt>
                <c:pt idx="2">
                  <c:v>-87.398197667100007</c:v>
                </c:pt>
                <c:pt idx="3">
                  <c:v>-89.616519154575016</c:v>
                </c:pt>
                <c:pt idx="4">
                  <c:v>-91.922744030400011</c:v>
                </c:pt>
                <c:pt idx="5">
                  <c:v>-94.269281343749981</c:v>
                </c:pt>
                <c:pt idx="6">
                  <c:v>-96.696865077300032</c:v>
                </c:pt>
                <c:pt idx="7">
                  <c:v>-99.176932429200008</c:v>
                </c:pt>
                <c:pt idx="8">
                  <c:v>-101.69584179930001</c:v>
                </c:pt>
                <c:pt idx="9">
                  <c:v>-112.37078345100001</c:v>
                </c:pt>
                <c:pt idx="10">
                  <c:v>-123.82602970312514</c:v>
                </c:pt>
                <c:pt idx="11">
                  <c:v>-135.89184758732813</c:v>
                </c:pt>
                <c:pt idx="12">
                  <c:v>-148.5450450609643</c:v>
                </c:pt>
                <c:pt idx="13">
                  <c:v>-161.73123939396794</c:v>
                </c:pt>
                <c:pt idx="14">
                  <c:v>-175.3101622423255</c:v>
                </c:pt>
                <c:pt idx="15">
                  <c:v>-178.66700679620092</c:v>
                </c:pt>
                <c:pt idx="16">
                  <c:v>-182.12296158211544</c:v>
                </c:pt>
                <c:pt idx="17">
                  <c:v>-185.46427745953247</c:v>
                </c:pt>
                <c:pt idx="18">
                  <c:v>-188.81910719601117</c:v>
                </c:pt>
                <c:pt idx="19">
                  <c:v>-192.19981928199394</c:v>
                </c:pt>
                <c:pt idx="20">
                  <c:v>-195.41289244291087</c:v>
                </c:pt>
                <c:pt idx="21">
                  <c:v>-198.62483420985552</c:v>
                </c:pt>
                <c:pt idx="22">
                  <c:v>-201.73547627152624</c:v>
                </c:pt>
                <c:pt idx="23">
                  <c:v>-204.7415985485718</c:v>
                </c:pt>
                <c:pt idx="24">
                  <c:v>-207.65245240610835</c:v>
                </c:pt>
                <c:pt idx="25">
                  <c:v>-210.41708801797617</c:v>
                </c:pt>
                <c:pt idx="26">
                  <c:v>-213.06537311478931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-242.44156596150009</c:v>
                </c:pt>
                <c:pt idx="1">
                  <c:v>-248.96674149464999</c:v>
                </c:pt>
                <c:pt idx="2">
                  <c:v>-255.45050416620001</c:v>
                </c:pt>
                <c:pt idx="3">
                  <c:v>-262.03316947815</c:v>
                </c:pt>
                <c:pt idx="4">
                  <c:v>-268.7076651168</c:v>
                </c:pt>
                <c:pt idx="5">
                  <c:v>-275.42896224449998</c:v>
                </c:pt>
                <c:pt idx="6">
                  <c:v>-282.26520068310003</c:v>
                </c:pt>
                <c:pt idx="7">
                  <c:v>-289.12745186640001</c:v>
                </c:pt>
                <c:pt idx="8">
                  <c:v>-295.9956246366001</c:v>
                </c:pt>
                <c:pt idx="9">
                  <c:v>-324.17814786299999</c:v>
                </c:pt>
                <c:pt idx="10">
                  <c:v>-353.16618234375005</c:v>
                </c:pt>
                <c:pt idx="11">
                  <c:v>-382.67755639800004</c:v>
                </c:pt>
                <c:pt idx="12">
                  <c:v>-412.84417873680002</c:v>
                </c:pt>
                <c:pt idx="13">
                  <c:v>-443.60321917800007</c:v>
                </c:pt>
                <c:pt idx="14">
                  <c:v>-474.77950450980006</c:v>
                </c:pt>
                <c:pt idx="15">
                  <c:v>-482.64479701830004</c:v>
                </c:pt>
                <c:pt idx="16">
                  <c:v>-490.57208243880001</c:v>
                </c:pt>
                <c:pt idx="17">
                  <c:v>-498.42802944930008</c:v>
                </c:pt>
                <c:pt idx="18">
                  <c:v>-506.35694451180001</c:v>
                </c:pt>
                <c:pt idx="19">
                  <c:v>-514.42522556040001</c:v>
                </c:pt>
                <c:pt idx="20">
                  <c:v>-522.32236010954989</c:v>
                </c:pt>
                <c:pt idx="21">
                  <c:v>-530.35553151900012</c:v>
                </c:pt>
                <c:pt idx="22">
                  <c:v>-538.4344967001</c:v>
                </c:pt>
                <c:pt idx="23">
                  <c:v>-546.5092913279999</c:v>
                </c:pt>
                <c:pt idx="24">
                  <c:v>-554.6397415560001</c:v>
                </c:pt>
                <c:pt idx="25">
                  <c:v>-562.71346195049989</c:v>
                </c:pt>
                <c:pt idx="26">
                  <c:v>-570.89851350000015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axId val="287453184"/>
        <c:axId val="28745510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-3.7240695405500904E-6</c:v>
                      </c:pt>
                      <c:pt idx="1">
                        <c:v>-3.4884319786863577E-6</c:v>
                      </c:pt>
                      <c:pt idx="2">
                        <c:v>-3.3173091908569823E-6</c:v>
                      </c:pt>
                      <c:pt idx="3">
                        <c:v>-6.3923929233657825E-6</c:v>
                      </c:pt>
                      <c:pt idx="4">
                        <c:v>-6.2239197021056652E-6</c:v>
                      </c:pt>
                      <c:pt idx="5">
                        <c:v>-5.9164745062405231E-6</c:v>
                      </c:pt>
                      <c:pt idx="6">
                        <c:v>-5.871728038480517E-6</c:v>
                      </c:pt>
                      <c:pt idx="7">
                        <c:v>-5.8381525670564453E-6</c:v>
                      </c:pt>
                      <c:pt idx="8">
                        <c:v>-5.8435381888911838E-6</c:v>
                      </c:pt>
                      <c:pt idx="9">
                        <c:v>-5.9686802671626115E-6</c:v>
                      </c:pt>
                      <c:pt idx="10">
                        <c:v>-1.9239158422149253E-5</c:v>
                      </c:pt>
                      <c:pt idx="11">
                        <c:v>-3.2301338923448728E-4</c:v>
                      </c:pt>
                      <c:pt idx="12">
                        <c:v>-4.0450569553036071E-3</c:v>
                      </c:pt>
                      <c:pt idx="13">
                        <c:v>-3.25500908608174E-2</c:v>
                      </c:pt>
                      <c:pt idx="14">
                        <c:v>-0.1837779633030498</c:v>
                      </c:pt>
                      <c:pt idx="15">
                        <c:v>-0.27024547519284442</c:v>
                      </c:pt>
                      <c:pt idx="16">
                        <c:v>-0.39059925862734729</c:v>
                      </c:pt>
                      <c:pt idx="17">
                        <c:v>-0.55518365985977969</c:v>
                      </c:pt>
                      <c:pt idx="18">
                        <c:v>-0.77630489288261173</c:v>
                      </c:pt>
                      <c:pt idx="19">
                        <c:v>-1.0682643162148149</c:v>
                      </c:pt>
                      <c:pt idx="20">
                        <c:v>-1.4469206998290627</c:v>
                      </c:pt>
                      <c:pt idx="21">
                        <c:v>-1.9289598269756523</c:v>
                      </c:pt>
                      <c:pt idx="22">
                        <c:v>-2.5317780244700074</c:v>
                      </c:pt>
                      <c:pt idx="23">
                        <c:v>-3.2707649171406197</c:v>
                      </c:pt>
                      <c:pt idx="24">
                        <c:v>-4.1601994789720491</c:v>
                      </c:pt>
                      <c:pt idx="25">
                        <c:v>-5.2082138448166067</c:v>
                      </c:pt>
                      <c:pt idx="26">
                        <c:v>-6.4195614174040019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-275.74123780231957</c:v>
                      </c:pt>
                      <c:pt idx="1">
                        <c:v>-282.28884811518202</c:v>
                      </c:pt>
                      <c:pt idx="2">
                        <c:v>-288.77124537470911</c:v>
                      </c:pt>
                      <c:pt idx="3">
                        <c:v>-295.35177693524298</c:v>
                      </c:pt>
                      <c:pt idx="4">
                        <c:v>-301.99823757431972</c:v>
                      </c:pt>
                      <c:pt idx="5">
                        <c:v>-329.26295609627454</c:v>
                      </c:pt>
                      <c:pt idx="6">
                        <c:v>-336.21796712262801</c:v>
                      </c:pt>
                      <c:pt idx="7">
                        <c:v>-343.21503290115265</c:v>
                      </c:pt>
                      <c:pt idx="8">
                        <c:v>-350.33239872478822</c:v>
                      </c:pt>
                      <c:pt idx="9">
                        <c:v>-357.45432932868033</c:v>
                      </c:pt>
                      <c:pt idx="10">
                        <c:v>-386.4158870829084</c:v>
                      </c:pt>
                      <c:pt idx="11">
                        <c:v>-415.93061268882576</c:v>
                      </c:pt>
                      <c:pt idx="12">
                        <c:v>-446.10377434496547</c:v>
                      </c:pt>
                      <c:pt idx="13">
                        <c:v>-476.84902150262349</c:v>
                      </c:pt>
                      <c:pt idx="14">
                        <c:v>-508.06531128813242</c:v>
                      </c:pt>
                      <c:pt idx="15">
                        <c:v>-515.84667439113775</c:v>
                      </c:pt>
                      <c:pt idx="16">
                        <c:v>-523.79808619940331</c:v>
                      </c:pt>
                      <c:pt idx="17">
                        <c:v>-531.65242173475747</c:v>
                      </c:pt>
                      <c:pt idx="18">
                        <c:v>-539.62628084277162</c:v>
                      </c:pt>
                      <c:pt idx="19">
                        <c:v>-547.57352873364709</c:v>
                      </c:pt>
                      <c:pt idx="20">
                        <c:v>-555.56457888731791</c:v>
                      </c:pt>
                      <c:pt idx="21">
                        <c:v>-563.62686034271178</c:v>
                      </c:pt>
                      <c:pt idx="22">
                        <c:v>-571.6828972213234</c:v>
                      </c:pt>
                      <c:pt idx="23">
                        <c:v>-579.68946821324857</c:v>
                      </c:pt>
                      <c:pt idx="24">
                        <c:v>-587.83665093961758</c:v>
                      </c:pt>
                      <c:pt idx="25">
                        <c:v>-595.98609901322118</c:v>
                      </c:pt>
                      <c:pt idx="26">
                        <c:v>-604.06414022550405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28745318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7455104"/>
        <c:crosses val="autoZero"/>
        <c:crossBetween val="midCat"/>
      </c:valAx>
      <c:valAx>
        <c:axId val="287455104"/>
        <c:scaling>
          <c:orientation val="minMax"/>
          <c:max val="0"/>
          <c:min val="-4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7453184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66E-2"/>
          <c:w val="0.91701947782842963"/>
          <c:h val="0.82818830570436519"/>
        </c:manualLayout>
      </c:layout>
      <c:scatterChart>
        <c:scatterStyle val="lineMarker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FLUID!$F$4:$BR$4</c:f>
              <c:numCache>
                <c:formatCode>0.00E+00</c:formatCode>
                <c:ptCount val="65"/>
                <c:pt idx="0">
                  <c:v>7.4268E-9</c:v>
                </c:pt>
                <c:pt idx="1">
                  <c:v>6.8180999999999999E-9</c:v>
                </c:pt>
                <c:pt idx="2">
                  <c:v>1.2716E-8</c:v>
                </c:pt>
                <c:pt idx="3">
                  <c:v>1.2009E-8</c:v>
                </c:pt>
                <c:pt idx="4">
                  <c:v>1.1453E-8</c:v>
                </c:pt>
                <c:pt idx="5">
                  <c:v>1.0997000000000001E-8</c:v>
                </c:pt>
                <c:pt idx="6">
                  <c:v>1.0604E-8</c:v>
                </c:pt>
                <c:pt idx="7">
                  <c:v>1.0245E-8</c:v>
                </c:pt>
                <c:pt idx="8">
                  <c:v>9.8996999999999996E-9</c:v>
                </c:pt>
                <c:pt idx="9">
                  <c:v>8.5648E-9</c:v>
                </c:pt>
                <c:pt idx="10">
                  <c:v>7.5815000000000008E-9</c:v>
                </c:pt>
                <c:pt idx="11">
                  <c:v>7.2120999999999999E-9</c:v>
                </c:pt>
                <c:pt idx="12">
                  <c:v>7.2276999999999998E-9</c:v>
                </c:pt>
                <c:pt idx="13">
                  <c:v>7.7610999999999996E-9</c:v>
                </c:pt>
                <c:pt idx="14">
                  <c:v>8.6523E-9</c:v>
                </c:pt>
                <c:pt idx="15">
                  <c:v>8.9768000000000007E-9</c:v>
                </c:pt>
                <c:pt idx="16">
                  <c:v>9.3671999999999997E-9</c:v>
                </c:pt>
                <c:pt idx="17">
                  <c:v>9.8429000000000004E-9</c:v>
                </c:pt>
                <c:pt idx="18">
                  <c:v>1.0429E-8</c:v>
                </c:pt>
                <c:pt idx="19">
                  <c:v>1.116E-8</c:v>
                </c:pt>
                <c:pt idx="20">
                  <c:v>1.2078000000000001E-8</c:v>
                </c:pt>
                <c:pt idx="21">
                  <c:v>1.3245E-8</c:v>
                </c:pt>
                <c:pt idx="22">
                  <c:v>7.5021000000000004E-9</c:v>
                </c:pt>
                <c:pt idx="23">
                  <c:v>8.5211999999999999E-9</c:v>
                </c:pt>
                <c:pt idx="24">
                  <c:v>9.8507000000000003E-9</c:v>
                </c:pt>
                <c:pt idx="25">
                  <c:v>1.1599E-8</c:v>
                </c:pt>
                <c:pt idx="26">
                  <c:v>1.3908E-8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0"/>
          <c:order val="1"/>
          <c:tx>
            <c:strRef>
              <c:f>FLUID!$E$14</c:f>
              <c:strCache>
                <c:ptCount val="1"/>
                <c:pt idx="0">
                  <c:v>(l)Ga[l]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FLUID!$F$14:$BR$14</c:f>
              <c:numCache>
                <c:formatCode>0.00E+00</c:formatCode>
                <c:ptCount val="65"/>
                <c:pt idx="0">
                  <c:v>3.7897000000000001E-27</c:v>
                </c:pt>
                <c:pt idx="1">
                  <c:v>5.0984000000000001E-26</c:v>
                </c:pt>
                <c:pt idx="2">
                  <c:v>5.3403000000000004E-25</c:v>
                </c:pt>
                <c:pt idx="3">
                  <c:v>4.5180999999999998E-24</c:v>
                </c:pt>
                <c:pt idx="4">
                  <c:v>3.1809999999999998E-23</c:v>
                </c:pt>
                <c:pt idx="5">
                  <c:v>1.9096999999999999E-22</c:v>
                </c:pt>
                <c:pt idx="6">
                  <c:v>9.9756999999999998E-22</c:v>
                </c:pt>
                <c:pt idx="7">
                  <c:v>4.6111000000000003E-21</c:v>
                </c:pt>
                <c:pt idx="8">
                  <c:v>1.913E-20</c:v>
                </c:pt>
                <c:pt idx="9">
                  <c:v>2.3855999999999998E-18</c:v>
                </c:pt>
                <c:pt idx="10">
                  <c:v>1.0716E-16</c:v>
                </c:pt>
                <c:pt idx="11">
                  <c:v>2.3801000000000002E-15</c:v>
                </c:pt>
                <c:pt idx="12">
                  <c:v>3.1794999999999999E-14</c:v>
                </c:pt>
                <c:pt idx="13">
                  <c:v>2.9047000000000002E-13</c:v>
                </c:pt>
                <c:pt idx="14">
                  <c:v>1.9864000000000001E-12</c:v>
                </c:pt>
                <c:pt idx="15">
                  <c:v>3.0964E-12</c:v>
                </c:pt>
                <c:pt idx="16">
                  <c:v>4.7659999999999997E-12</c:v>
                </c:pt>
                <c:pt idx="17">
                  <c:v>7.2507000000000002E-12</c:v>
                </c:pt>
                <c:pt idx="18">
                  <c:v>1.0914E-11</c:v>
                </c:pt>
                <c:pt idx="19">
                  <c:v>1.6268000000000001E-11</c:v>
                </c:pt>
                <c:pt idx="20">
                  <c:v>2.4039999999999999E-11</c:v>
                </c:pt>
                <c:pt idx="21">
                  <c:v>3.5248999999999999E-11</c:v>
                </c:pt>
                <c:pt idx="22">
                  <c:v>5.1335999999999999E-11</c:v>
                </c:pt>
                <c:pt idx="23">
                  <c:v>7.4324999999999999E-11</c:v>
                </c:pt>
                <c:pt idx="24">
                  <c:v>1.0707E-10</c:v>
                </c:pt>
                <c:pt idx="25">
                  <c:v>1.5359000000000001E-10</c:v>
                </c:pt>
                <c:pt idx="26">
                  <c:v>2.1952999999999999E-10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2"/>
          <c:tx>
            <c:strRef>
              <c:f>FLUID!$E$15</c:f>
              <c:strCache>
                <c:ptCount val="1"/>
                <c:pt idx="0">
                  <c:v>(1)Se[l]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FLUID!$F$15:$BR$15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7.9999000000000001E-2</c:v>
                </c:pt>
                <c:pt idx="12">
                  <c:v>7.9985000000000001E-2</c:v>
                </c:pt>
                <c:pt idx="13">
                  <c:v>7.9894999999999994E-2</c:v>
                </c:pt>
                <c:pt idx="14">
                  <c:v>7.9478999999999994E-2</c:v>
                </c:pt>
                <c:pt idx="15">
                  <c:v>7.9256999999999994E-2</c:v>
                </c:pt>
                <c:pt idx="16">
                  <c:v>7.8958E-2</c:v>
                </c:pt>
                <c:pt idx="17">
                  <c:v>7.8562999999999994E-2</c:v>
                </c:pt>
                <c:pt idx="18">
                  <c:v>7.8048999999999993E-2</c:v>
                </c:pt>
                <c:pt idx="19">
                  <c:v>7.7392000000000002E-2</c:v>
                </c:pt>
                <c:pt idx="20">
                  <c:v>7.6565999999999995E-2</c:v>
                </c:pt>
                <c:pt idx="21">
                  <c:v>7.5548000000000004E-2</c:v>
                </c:pt>
                <c:pt idx="22">
                  <c:v>7.4315999999999993E-2</c:v>
                </c:pt>
                <c:pt idx="23">
                  <c:v>7.2853000000000001E-2</c:v>
                </c:pt>
                <c:pt idx="24">
                  <c:v>7.1149000000000004E-2</c:v>
                </c:pt>
                <c:pt idx="25">
                  <c:v>6.9205000000000003E-2</c:v>
                </c:pt>
                <c:pt idx="26">
                  <c:v>6.7031999999999994E-2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3"/>
          <c:tx>
            <c:strRef>
              <c:f>FLUID!$E$16</c:f>
              <c:strCache>
                <c:ptCount val="1"/>
                <c:pt idx="0">
                  <c:v>(1)GeSe[l]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FLUID!$F$16:$BR$16</c:f>
              <c:numCache>
                <c:formatCode>0.00E+00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axId val="287597696"/>
        <c:axId val="28759923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8.6381000000000006E-25</c:v>
                      </c:pt>
                      <c:pt idx="1">
                        <c:v>3.8906E-23</c:v>
                      </c:pt>
                      <c:pt idx="2">
                        <c:v>1.1252999999999999E-21</c:v>
                      </c:pt>
                      <c:pt idx="3">
                        <c:v>2.2429000000000001E-20</c:v>
                      </c:pt>
                      <c:pt idx="4">
                        <c:v>3.2597E-19</c:v>
                      </c:pt>
                      <c:pt idx="5">
                        <c:v>1.3768E-15</c:v>
                      </c:pt>
                      <c:pt idx="6">
                        <c:v>7.1106999999999994E-15</c:v>
                      </c:pt>
                      <c:pt idx="7">
                        <c:v>3.2053999999999999E-14</c:v>
                      </c:pt>
                      <c:pt idx="8">
                        <c:v>1.281E-13</c:v>
                      </c:pt>
                      <c:pt idx="9">
                        <c:v>4.5987000000000004E-13</c:v>
                      </c:pt>
                      <c:pt idx="10">
                        <c:v>3.2169999999999997E-11</c:v>
                      </c:pt>
                      <c:pt idx="11">
                        <c:v>8.0594000000000001E-10</c:v>
                      </c:pt>
                      <c:pt idx="12">
                        <c:v>9.9395999999999999E-9</c:v>
                      </c:pt>
                      <c:pt idx="13">
                        <c:v>7.3544E-8</c:v>
                      </c:pt>
                      <c:pt idx="14">
                        <c:v>3.6899999999999998E-7</c:v>
                      </c:pt>
                      <c:pt idx="15">
                        <c:v>5.2427000000000002E-7</c:v>
                      </c:pt>
                      <c:pt idx="16">
                        <c:v>7.3043999999999997E-7</c:v>
                      </c:pt>
                      <c:pt idx="17">
                        <c:v>9.9817000000000005E-7</c:v>
                      </c:pt>
                      <c:pt idx="18">
                        <c:v>1.3378999999999999E-6</c:v>
                      </c:pt>
                      <c:pt idx="19">
                        <c:v>1.7585E-6</c:v>
                      </c:pt>
                      <c:pt idx="20">
                        <c:v>2.2656E-6</c:v>
                      </c:pt>
                      <c:pt idx="21">
                        <c:v>2.8598000000000001E-6</c:v>
                      </c:pt>
                      <c:pt idx="22">
                        <c:v>3.5343000000000002E-6</c:v>
                      </c:pt>
                      <c:pt idx="23">
                        <c:v>4.2737000000000003E-6</c:v>
                      </c:pt>
                      <c:pt idx="24">
                        <c:v>5.0531E-6</c:v>
                      </c:pt>
                      <c:pt idx="25">
                        <c:v>5.8390000000000003E-6</c:v>
                      </c:pt>
                      <c:pt idx="26">
                        <c:v>6.5923999999999998E-6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1.0378E-21</c:v>
                      </c:pt>
                      <c:pt idx="1">
                        <c:v>3.3985000000000002E-20</c:v>
                      </c:pt>
                      <c:pt idx="2">
                        <c:v>7.3559000000000003E-19</c:v>
                      </c:pt>
                      <c:pt idx="3">
                        <c:v>1.1248000000000001E-17</c:v>
                      </c:pt>
                      <c:pt idx="4">
                        <c:v>1.2814E-16</c:v>
                      </c:pt>
                      <c:pt idx="5">
                        <c:v>2.4167999999999999E-13</c:v>
                      </c:pt>
                      <c:pt idx="6">
                        <c:v>1.0547999999999999E-12</c:v>
                      </c:pt>
                      <c:pt idx="7">
                        <c:v>4.0607000000000003E-12</c:v>
                      </c:pt>
                      <c:pt idx="8">
                        <c:v>1.3991999999999999E-11</c:v>
                      </c:pt>
                      <c:pt idx="9">
                        <c:v>4.3687E-11</c:v>
                      </c:pt>
                      <c:pt idx="10">
                        <c:v>1.8800000000000001E-9</c:v>
                      </c:pt>
                      <c:pt idx="11">
                        <c:v>3.1712E-8</c:v>
                      </c:pt>
                      <c:pt idx="12">
                        <c:v>2.8131999999999998E-7</c:v>
                      </c:pt>
                      <c:pt idx="13">
                        <c:v>1.5728E-6</c:v>
                      </c:pt>
                      <c:pt idx="14">
                        <c:v>6.178E-6</c:v>
                      </c:pt>
                      <c:pt idx="15">
                        <c:v>8.2885000000000003E-6</c:v>
                      </c:pt>
                      <c:pt idx="16">
                        <c:v>1.0915E-5</c:v>
                      </c:pt>
                      <c:pt idx="17">
                        <c:v>1.4109E-5</c:v>
                      </c:pt>
                      <c:pt idx="18">
                        <c:v>1.7893999999999998E-5</c:v>
                      </c:pt>
                      <c:pt idx="19">
                        <c:v>2.2255E-5</c:v>
                      </c:pt>
                      <c:pt idx="20">
                        <c:v>2.7121E-5</c:v>
                      </c:pt>
                      <c:pt idx="21">
                        <c:v>3.2354999999999998E-5</c:v>
                      </c:pt>
                      <c:pt idx="22">
                        <c:v>3.7746000000000001E-5</c:v>
                      </c:pt>
                      <c:pt idx="23">
                        <c:v>4.3015000000000001E-5</c:v>
                      </c:pt>
                      <c:pt idx="24">
                        <c:v>4.7836000000000001E-5</c:v>
                      </c:pt>
                      <c:pt idx="25">
                        <c:v>5.1870999999999999E-5</c:v>
                      </c:pt>
                      <c:pt idx="26">
                        <c:v>5.4817E-5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1.6579999999999999E-19</c:v>
                      </c:pt>
                      <c:pt idx="1">
                        <c:v>3.1071999999999999E-18</c:v>
                      </c:pt>
                      <c:pt idx="2">
                        <c:v>4.0626999999999998E-17</c:v>
                      </c:pt>
                      <c:pt idx="3">
                        <c:v>3.9304000000000002E-16</c:v>
                      </c:pt>
                      <c:pt idx="4">
                        <c:v>2.9483999999999999E-15</c:v>
                      </c:pt>
                      <c:pt idx="5">
                        <c:v>1.422E-12</c:v>
                      </c:pt>
                      <c:pt idx="6">
                        <c:v>4.6858999999999997E-12</c:v>
                      </c:pt>
                      <c:pt idx="7">
                        <c:v>1.3881999999999999E-11</c:v>
                      </c:pt>
                      <c:pt idx="8">
                        <c:v>3.7436E-11</c:v>
                      </c:pt>
                      <c:pt idx="9">
                        <c:v>9.2902999999999997E-11</c:v>
                      </c:pt>
                      <c:pt idx="10">
                        <c:v>1.8115E-9</c:v>
                      </c:pt>
                      <c:pt idx="11">
                        <c:v>1.6190999999999999E-8</c:v>
                      </c:pt>
                      <c:pt idx="12">
                        <c:v>8.5189999999999997E-8</c:v>
                      </c:pt>
                      <c:pt idx="13">
                        <c:v>3.0711E-7</c:v>
                      </c:pt>
                      <c:pt idx="14">
                        <c:v>8.2704999999999998E-7</c:v>
                      </c:pt>
                      <c:pt idx="15">
                        <c:v>1.0169E-6</c:v>
                      </c:pt>
                      <c:pt idx="16">
                        <c:v>1.2301000000000001E-6</c:v>
                      </c:pt>
                      <c:pt idx="17">
                        <c:v>1.463E-6</c:v>
                      </c:pt>
                      <c:pt idx="18">
                        <c:v>1.7097999999999999E-6</c:v>
                      </c:pt>
                      <c:pt idx="19">
                        <c:v>1.9614E-6</c:v>
                      </c:pt>
                      <c:pt idx="20">
                        <c:v>2.2058000000000001E-6</c:v>
                      </c:pt>
                      <c:pt idx="21">
                        <c:v>2.4287000000000001E-6</c:v>
                      </c:pt>
                      <c:pt idx="22">
                        <c:v>2.6139999999999999E-6</c:v>
                      </c:pt>
                      <c:pt idx="23">
                        <c:v>2.7458999999999998E-6</c:v>
                      </c:pt>
                      <c:pt idx="24">
                        <c:v>2.8115000000000001E-6</c:v>
                      </c:pt>
                      <c:pt idx="25">
                        <c:v>2.8022999999999998E-6</c:v>
                      </c:pt>
                      <c:pt idx="26">
                        <c:v>2.7172E-6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5.9198999999999996E-21</c:v>
                      </c:pt>
                      <c:pt idx="1">
                        <c:v>1.3195E-19</c:v>
                      </c:pt>
                      <c:pt idx="2">
                        <c:v>2.0008999999999999E-18</c:v>
                      </c:pt>
                      <c:pt idx="3">
                        <c:v>2.1988E-17</c:v>
                      </c:pt>
                      <c:pt idx="4">
                        <c:v>1.8415999999999999E-16</c:v>
                      </c:pt>
                      <c:pt idx="5">
                        <c:v>1.2189999999999999E-13</c:v>
                      </c:pt>
                      <c:pt idx="6">
                        <c:v>4.2512000000000001E-13</c:v>
                      </c:pt>
                      <c:pt idx="7">
                        <c:v>1.324E-12</c:v>
                      </c:pt>
                      <c:pt idx="8">
                        <c:v>3.7323000000000002E-12</c:v>
                      </c:pt>
                      <c:pt idx="9">
                        <c:v>9.6337E-12</c:v>
                      </c:pt>
                      <c:pt idx="10">
                        <c:v>2.1149999999999999E-10</c:v>
                      </c:pt>
                      <c:pt idx="11">
                        <c:v>2.0379000000000002E-9</c:v>
                      </c:pt>
                      <c:pt idx="12">
                        <c:v>1.1245000000000001E-8</c:v>
                      </c:pt>
                      <c:pt idx="13">
                        <c:v>4.1712000000000003E-8</c:v>
                      </c:pt>
                      <c:pt idx="14">
                        <c:v>1.1375999999999999E-7</c:v>
                      </c:pt>
                      <c:pt idx="15">
                        <c:v>1.3995000000000001E-7</c:v>
                      </c:pt>
                      <c:pt idx="16">
                        <c:v>1.6913999999999999E-7</c:v>
                      </c:pt>
                      <c:pt idx="17">
                        <c:v>2.0071999999999999E-7</c:v>
                      </c:pt>
                      <c:pt idx="18">
                        <c:v>2.3365E-7</c:v>
                      </c:pt>
                      <c:pt idx="19">
                        <c:v>2.6645000000000001E-7</c:v>
                      </c:pt>
                      <c:pt idx="20">
                        <c:v>2.9723999999999998E-7</c:v>
                      </c:pt>
                      <c:pt idx="21">
                        <c:v>3.2380999999999999E-7</c:v>
                      </c:pt>
                      <c:pt idx="22">
                        <c:v>3.4383999999999999E-7</c:v>
                      </c:pt>
                      <c:pt idx="23">
                        <c:v>3.5524E-7</c:v>
                      </c:pt>
                      <c:pt idx="24">
                        <c:v>3.5648000000000003E-7</c:v>
                      </c:pt>
                      <c:pt idx="25">
                        <c:v>3.4696999999999999E-7</c:v>
                      </c:pt>
                      <c:pt idx="26">
                        <c:v>3.2725000000000002E-7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4.4278999999999999E-23</c:v>
                      </c:pt>
                      <c:pt idx="1">
                        <c:v>1.1358E-21</c:v>
                      </c:pt>
                      <c:pt idx="2">
                        <c:v>1.9399000000000001E-20</c:v>
                      </c:pt>
                      <c:pt idx="3">
                        <c:v>2.3591000000000001E-19</c:v>
                      </c:pt>
                      <c:pt idx="4">
                        <c:v>2.1547000000000002E-18</c:v>
                      </c:pt>
                      <c:pt idx="5">
                        <c:v>1.8170999999999999E-15</c:v>
                      </c:pt>
                      <c:pt idx="6">
                        <c:v>6.6068E-15</c:v>
                      </c:pt>
                      <c:pt idx="7">
                        <c:v>2.1336000000000001E-14</c:v>
                      </c:pt>
                      <c:pt idx="8">
                        <c:v>6.2076999999999996E-14</c:v>
                      </c:pt>
                      <c:pt idx="9">
                        <c:v>1.6469999999999999E-13</c:v>
                      </c:pt>
                      <c:pt idx="10">
                        <c:v>3.9120000000000003E-12</c:v>
                      </c:pt>
                      <c:pt idx="11">
                        <c:v>3.9401999999999999E-11</c:v>
                      </c:pt>
                      <c:pt idx="12">
                        <c:v>2.2243E-10</c:v>
                      </c:pt>
                      <c:pt idx="13">
                        <c:v>8.3191999999999996E-10</c:v>
                      </c:pt>
                      <c:pt idx="14">
                        <c:v>2.2594999999999999E-9</c:v>
                      </c:pt>
                      <c:pt idx="15">
                        <c:v>2.7703999999999999E-9</c:v>
                      </c:pt>
                      <c:pt idx="16">
                        <c:v>3.3335000000000001E-9</c:v>
                      </c:pt>
                      <c:pt idx="17">
                        <c:v>3.9330000000000004E-9</c:v>
                      </c:pt>
                      <c:pt idx="18">
                        <c:v>4.5448000000000003E-9</c:v>
                      </c:pt>
                      <c:pt idx="19">
                        <c:v>5.1358000000000004E-9</c:v>
                      </c:pt>
                      <c:pt idx="20">
                        <c:v>5.6653999999999999E-9</c:v>
                      </c:pt>
                      <c:pt idx="21">
                        <c:v>6.0883000000000002E-9</c:v>
                      </c:pt>
                      <c:pt idx="22">
                        <c:v>6.3600000000000004E-9</c:v>
                      </c:pt>
                      <c:pt idx="23">
                        <c:v>6.4443999999999998E-9</c:v>
                      </c:pt>
                      <c:pt idx="24">
                        <c:v>6.3212999999999997E-9</c:v>
                      </c:pt>
                      <c:pt idx="25">
                        <c:v>5.9924000000000001E-9</c:v>
                      </c:pt>
                      <c:pt idx="26">
                        <c:v>5.4839000000000001E-9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1.9728000000000001E-26</c:v>
                      </c:pt>
                      <c:pt idx="1">
                        <c:v>1.3209E-24</c:v>
                      </c:pt>
                      <c:pt idx="2">
                        <c:v>5.4790000000000005E-23</c:v>
                      </c:pt>
                      <c:pt idx="3">
                        <c:v>1.5184E-21</c:v>
                      </c:pt>
                      <c:pt idx="4">
                        <c:v>2.9865E-20</c:v>
                      </c:pt>
                      <c:pt idx="5">
                        <c:v>3.4282000000000002E-16</c:v>
                      </c:pt>
                      <c:pt idx="6">
                        <c:v>2.1807999999999999E-15</c:v>
                      </c:pt>
                      <c:pt idx="7">
                        <c:v>1.1949000000000001E-14</c:v>
                      </c:pt>
                      <c:pt idx="8">
                        <c:v>5.7347999999999997E-14</c:v>
                      </c:pt>
                      <c:pt idx="9">
                        <c:v>2.4458E-13</c:v>
                      </c:pt>
                      <c:pt idx="10">
                        <c:v>3.1119000000000003E-11</c:v>
                      </c:pt>
                      <c:pt idx="11">
                        <c:v>1.2664999999999999E-9</c:v>
                      </c:pt>
                      <c:pt idx="12">
                        <c:v>2.3364E-8</c:v>
                      </c:pt>
                      <c:pt idx="13">
                        <c:v>2.4313999999999999E-7</c:v>
                      </c:pt>
                      <c:pt idx="14">
                        <c:v>1.6405E-6</c:v>
                      </c:pt>
                      <c:pt idx="15">
                        <c:v>2.4972E-6</c:v>
                      </c:pt>
                      <c:pt idx="16">
                        <c:v>3.7222999999999999E-6</c:v>
                      </c:pt>
                      <c:pt idx="17">
                        <c:v>5.4357999999999997E-6</c:v>
                      </c:pt>
                      <c:pt idx="18">
                        <c:v>7.7802000000000005E-6</c:v>
                      </c:pt>
                      <c:pt idx="19">
                        <c:v>1.0916E-5</c:v>
                      </c:pt>
                      <c:pt idx="20">
                        <c:v>1.5014000000000001E-5</c:v>
                      </c:pt>
                      <c:pt idx="21">
                        <c:v>2.0239999999999999E-5</c:v>
                      </c:pt>
                      <c:pt idx="22">
                        <c:v>2.6738999999999999E-5</c:v>
                      </c:pt>
                      <c:pt idx="23">
                        <c:v>3.4609E-5</c:v>
                      </c:pt>
                      <c:pt idx="24">
                        <c:v>4.3875000000000003E-5</c:v>
                      </c:pt>
                      <c:pt idx="25">
                        <c:v>5.4469999999999999E-5</c:v>
                      </c:pt>
                      <c:pt idx="26">
                        <c:v>6.6223000000000006E-5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6.6000999999999998E-21</c:v>
                      </c:pt>
                      <c:pt idx="1">
                        <c:v>2.0615000000000001E-19</c:v>
                      </c:pt>
                      <c:pt idx="2">
                        <c:v>4.3767999999999997E-18</c:v>
                      </c:pt>
                      <c:pt idx="3">
                        <c:v>6.7092999999999999E-17</c:v>
                      </c:pt>
                      <c:pt idx="4">
                        <c:v>7.7948999999999997E-16</c:v>
                      </c:pt>
                      <c:pt idx="5">
                        <c:v>1.7713999999999999E-12</c:v>
                      </c:pt>
                      <c:pt idx="6">
                        <c:v>8.2338999999999995E-12</c:v>
                      </c:pt>
                      <c:pt idx="7">
                        <c:v>3.3886999999999999E-11</c:v>
                      </c:pt>
                      <c:pt idx="8">
                        <c:v>1.2516999999999999E-10</c:v>
                      </c:pt>
                      <c:pt idx="9">
                        <c:v>4.1982999999999999E-10</c:v>
                      </c:pt>
                      <c:pt idx="10">
                        <c:v>2.4284999999999999E-8</c:v>
                      </c:pt>
                      <c:pt idx="11">
                        <c:v>5.5044E-7</c:v>
                      </c:pt>
                      <c:pt idx="12">
                        <c:v>6.4914999999999996E-6</c:v>
                      </c:pt>
                      <c:pt idx="13">
                        <c:v>4.7645999999999997E-5</c:v>
                      </c:pt>
                      <c:pt idx="14">
                        <c:v>2.4427999999999999E-4</c:v>
                      </c:pt>
                      <c:pt idx="15">
                        <c:v>3.5071000000000001E-4</c:v>
                      </c:pt>
                      <c:pt idx="16">
                        <c:v>4.9496000000000002E-4</c:v>
                      </c:pt>
                      <c:pt idx="17">
                        <c:v>6.8707000000000002E-4</c:v>
                      </c:pt>
                      <c:pt idx="18">
                        <c:v>9.3846999999999995E-4</c:v>
                      </c:pt>
                      <c:pt idx="19">
                        <c:v>1.2616999999999999E-3</c:v>
                      </c:pt>
                      <c:pt idx="20">
                        <c:v>1.6699E-3</c:v>
                      </c:pt>
                      <c:pt idx="21">
                        <c:v>2.1760999999999998E-3</c:v>
                      </c:pt>
                      <c:pt idx="22">
                        <c:v>2.7918000000000001E-3</c:v>
                      </c:pt>
                      <c:pt idx="23">
                        <c:v>3.5262000000000002E-3</c:v>
                      </c:pt>
                      <c:pt idx="24">
                        <c:v>4.3845000000000004E-3</c:v>
                      </c:pt>
                      <c:pt idx="25">
                        <c:v>5.3669E-3</c:v>
                      </c:pt>
                      <c:pt idx="26">
                        <c:v>6.4676000000000004E-3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3.1681999999999999E-35</c:v>
                      </c:pt>
                      <c:pt idx="3">
                        <c:v>3.4598000000000001E-33</c:v>
                      </c:pt>
                      <c:pt idx="4">
                        <c:v>2.3785E-31</c:v>
                      </c:pt>
                      <c:pt idx="5">
                        <c:v>1.621E-25</c:v>
                      </c:pt>
                      <c:pt idx="6">
                        <c:v>2.3924999999999999E-24</c:v>
                      </c:pt>
                      <c:pt idx="7">
                        <c:v>2.8745E-23</c:v>
                      </c:pt>
                      <c:pt idx="8">
                        <c:v>2.8755E-22</c:v>
                      </c:pt>
                      <c:pt idx="9">
                        <c:v>2.4421E-21</c:v>
                      </c:pt>
                      <c:pt idx="10">
                        <c:v>3.3486E-18</c:v>
                      </c:pt>
                      <c:pt idx="11">
                        <c:v>9.2364999999999993E-16</c:v>
                      </c:pt>
                      <c:pt idx="12">
                        <c:v>8.2685000000000003E-14</c:v>
                      </c:pt>
                      <c:pt idx="13">
                        <c:v>3.2595E-12</c:v>
                      </c:pt>
                      <c:pt idx="14">
                        <c:v>6.9275000000000001E-11</c:v>
                      </c:pt>
                      <c:pt idx="15">
                        <c:v>1.3738E-10</c:v>
                      </c:pt>
                      <c:pt idx="16">
                        <c:v>2.6486999999999999E-10</c:v>
                      </c:pt>
                      <c:pt idx="17">
                        <c:v>4.9714999999999998E-10</c:v>
                      </c:pt>
                      <c:pt idx="18">
                        <c:v>9.0968000000000001E-10</c:v>
                      </c:pt>
                      <c:pt idx="19">
                        <c:v>1.6244999999999999E-9</c:v>
                      </c:pt>
                      <c:pt idx="20">
                        <c:v>2.8344000000000001E-9</c:v>
                      </c:pt>
                      <c:pt idx="21">
                        <c:v>4.8358000000000002E-9</c:v>
                      </c:pt>
                      <c:pt idx="22">
                        <c:v>8.0748000000000003E-9</c:v>
                      </c:pt>
                      <c:pt idx="23">
                        <c:v>1.3205E-8</c:v>
                      </c:pt>
                      <c:pt idx="24">
                        <c:v>2.1165000000000001E-8</c:v>
                      </c:pt>
                      <c:pt idx="25">
                        <c:v>3.3265E-8</c:v>
                      </c:pt>
                      <c:pt idx="26">
                        <c:v>5.1304000000000001E-8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-18.75</c:v>
                      </c:pt>
                      <c:pt idx="7">
                        <c:v>-18.78</c:v>
                      </c:pt>
                      <c:pt idx="8">
                        <c:v>-18.809999999999999</c:v>
                      </c:pt>
                      <c:pt idx="9">
                        <c:v>-18.84</c:v>
                      </c:pt>
                      <c:pt idx="10">
                        <c:v>-18.97</c:v>
                      </c:pt>
                      <c:pt idx="11">
                        <c:v>-19.11</c:v>
                      </c:pt>
                      <c:pt idx="12">
                        <c:v>-19.25</c:v>
                      </c:pt>
                      <c:pt idx="13">
                        <c:v>-19.38</c:v>
                      </c:pt>
                      <c:pt idx="14">
                        <c:v>-19.52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-19.649999999999999</c:v>
                      </c:pt>
                      <c:pt idx="19">
                        <c:v>-19.68</c:v>
                      </c:pt>
                      <c:pt idx="20">
                        <c:v>-19.71</c:v>
                      </c:pt>
                      <c:pt idx="21">
                        <c:v>-19.739999999999998</c:v>
                      </c:pt>
                      <c:pt idx="22">
                        <c:v>-19.78</c:v>
                      </c:pt>
                      <c:pt idx="23">
                        <c:v>-19.809999999999999</c:v>
                      </c:pt>
                      <c:pt idx="24">
                        <c:v>-19.850000000000001</c:v>
                      </c:pt>
                      <c:pt idx="25">
                        <c:v>-19.88</c:v>
                      </c:pt>
                      <c:pt idx="26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-76.42</c:v>
                      </c:pt>
                      <c:pt idx="1">
                        <c:v>-73.290000000000006</c:v>
                      </c:pt>
                      <c:pt idx="2">
                        <c:v>-70.459999999999994</c:v>
                      </c:pt>
                      <c:pt idx="3">
                        <c:v>-67.91</c:v>
                      </c:pt>
                      <c:pt idx="4">
                        <c:v>-65.59</c:v>
                      </c:pt>
                      <c:pt idx="5">
                        <c:v>-58.05</c:v>
                      </c:pt>
                      <c:pt idx="6">
                        <c:v>-56.51</c:v>
                      </c:pt>
                      <c:pt idx="7">
                        <c:v>-55.07</c:v>
                      </c:pt>
                      <c:pt idx="8">
                        <c:v>-53.73</c:v>
                      </c:pt>
                      <c:pt idx="9">
                        <c:v>-52.48</c:v>
                      </c:pt>
                      <c:pt idx="10">
                        <c:v>-48.16</c:v>
                      </c:pt>
                      <c:pt idx="11">
                        <c:v>-44.7</c:v>
                      </c:pt>
                      <c:pt idx="12">
                        <c:v>-41.86</c:v>
                      </c:pt>
                      <c:pt idx="13">
                        <c:v>-39.47</c:v>
                      </c:pt>
                      <c:pt idx="14">
                        <c:v>-37.43</c:v>
                      </c:pt>
                      <c:pt idx="15">
                        <c:v>-36.96</c:v>
                      </c:pt>
                      <c:pt idx="16">
                        <c:v>-36.51</c:v>
                      </c:pt>
                      <c:pt idx="17">
                        <c:v>-36.07</c:v>
                      </c:pt>
                      <c:pt idx="18">
                        <c:v>-35.64</c:v>
                      </c:pt>
                      <c:pt idx="19">
                        <c:v>-35.22</c:v>
                      </c:pt>
                      <c:pt idx="20">
                        <c:v>-34.81</c:v>
                      </c:pt>
                      <c:pt idx="21">
                        <c:v>-34.42</c:v>
                      </c:pt>
                      <c:pt idx="22">
                        <c:v>-34.03</c:v>
                      </c:pt>
                      <c:pt idx="23">
                        <c:v>-33.64</c:v>
                      </c:pt>
                      <c:pt idx="24">
                        <c:v>-33.26</c:v>
                      </c:pt>
                      <c:pt idx="25">
                        <c:v>-32.89</c:v>
                      </c:pt>
                      <c:pt idx="26">
                        <c:v>-32.520000000000003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-28.29</c:v>
                      </c:pt>
                      <c:pt idx="1">
                        <c:v>-26.94</c:v>
                      </c:pt>
                      <c:pt idx="2">
                        <c:v>-25.74</c:v>
                      </c:pt>
                      <c:pt idx="3">
                        <c:v>-24.67</c:v>
                      </c:pt>
                      <c:pt idx="4">
                        <c:v>-23.71</c:v>
                      </c:pt>
                      <c:pt idx="5">
                        <c:v>-20.71</c:v>
                      </c:pt>
                      <c:pt idx="6">
                        <c:v>-20.12</c:v>
                      </c:pt>
                      <c:pt idx="7">
                        <c:v>-19.579999999999998</c:v>
                      </c:pt>
                      <c:pt idx="8">
                        <c:v>-19.079999999999998</c:v>
                      </c:pt>
                      <c:pt idx="9">
                        <c:v>-18.62</c:v>
                      </c:pt>
                      <c:pt idx="10">
                        <c:v>-17.11</c:v>
                      </c:pt>
                      <c:pt idx="11">
                        <c:v>-15.97</c:v>
                      </c:pt>
                      <c:pt idx="12">
                        <c:v>-15.09</c:v>
                      </c:pt>
                      <c:pt idx="13">
                        <c:v>-14.41</c:v>
                      </c:pt>
                      <c:pt idx="14">
                        <c:v>-13.86</c:v>
                      </c:pt>
                      <c:pt idx="15">
                        <c:v>-13.73</c:v>
                      </c:pt>
                      <c:pt idx="16">
                        <c:v>-13.62</c:v>
                      </c:pt>
                      <c:pt idx="17">
                        <c:v>-13.5</c:v>
                      </c:pt>
                      <c:pt idx="18">
                        <c:v>-13.4</c:v>
                      </c:pt>
                      <c:pt idx="19">
                        <c:v>-13.29</c:v>
                      </c:pt>
                      <c:pt idx="20">
                        <c:v>-13.19</c:v>
                      </c:pt>
                      <c:pt idx="21">
                        <c:v>-13.09</c:v>
                      </c:pt>
                      <c:pt idx="22">
                        <c:v>-12.99</c:v>
                      </c:pt>
                      <c:pt idx="23">
                        <c:v>-12.89</c:v>
                      </c:pt>
                      <c:pt idx="24">
                        <c:v>-12.79</c:v>
                      </c:pt>
                      <c:pt idx="25">
                        <c:v>-12.69</c:v>
                      </c:pt>
                      <c:pt idx="26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-5.5750000000000002</c:v>
                      </c:pt>
                      <c:pt idx="1">
                        <c:v>-5.6550000000000002</c:v>
                      </c:pt>
                      <c:pt idx="2">
                        <c:v>-5.742</c:v>
                      </c:pt>
                      <c:pt idx="3">
                        <c:v>-5.8330000000000002</c:v>
                      </c:pt>
                      <c:pt idx="4">
                        <c:v>-5.9269999999999996</c:v>
                      </c:pt>
                      <c:pt idx="5">
                        <c:v>-6.3159999999999998</c:v>
                      </c:pt>
                      <c:pt idx="6">
                        <c:v>-6.4130000000000003</c:v>
                      </c:pt>
                      <c:pt idx="7">
                        <c:v>-6.51</c:v>
                      </c:pt>
                      <c:pt idx="8">
                        <c:v>-6.6050000000000004</c:v>
                      </c:pt>
                      <c:pt idx="9">
                        <c:v>-6.7</c:v>
                      </c:pt>
                      <c:pt idx="10">
                        <c:v>-7.0650000000000004</c:v>
                      </c:pt>
                      <c:pt idx="11">
                        <c:v>-7.407</c:v>
                      </c:pt>
                      <c:pt idx="12">
                        <c:v>-7.726</c:v>
                      </c:pt>
                      <c:pt idx="13">
                        <c:v>-8.0250000000000004</c:v>
                      </c:pt>
                      <c:pt idx="14">
                        <c:v>-8.3070000000000004</c:v>
                      </c:pt>
                      <c:pt idx="15">
                        <c:v>-8.3759999999999994</c:v>
                      </c:pt>
                      <c:pt idx="16">
                        <c:v>-8.4450000000000003</c:v>
                      </c:pt>
                      <c:pt idx="17">
                        <c:v>-8.5139999999999993</c:v>
                      </c:pt>
                      <c:pt idx="18">
                        <c:v>-8.5830000000000002</c:v>
                      </c:pt>
                      <c:pt idx="19">
                        <c:v>-8.6519999999999992</c:v>
                      </c:pt>
                      <c:pt idx="20">
                        <c:v>-8.7230000000000008</c:v>
                      </c:pt>
                      <c:pt idx="21">
                        <c:v>-8.7940000000000005</c:v>
                      </c:pt>
                      <c:pt idx="22">
                        <c:v>-8.8680000000000003</c:v>
                      </c:pt>
                      <c:pt idx="23">
                        <c:v>-8.9429999999999996</c:v>
                      </c:pt>
                      <c:pt idx="24">
                        <c:v>-9.0210000000000008</c:v>
                      </c:pt>
                      <c:pt idx="25">
                        <c:v>-9.1010000000000009</c:v>
                      </c:pt>
                      <c:pt idx="26">
                        <c:v>-9.1839999999999993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28759769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7599232"/>
        <c:crosses val="autoZero"/>
        <c:crossBetween val="midCat"/>
      </c:valAx>
      <c:valAx>
        <c:axId val="287599232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7597696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45E-2"/>
          <c:y val="9.3034716533807557E-2"/>
          <c:w val="0.92172545969724562"/>
          <c:h val="0.8226108093903296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-359.07784588799996</c:v>
                </c:pt>
                <c:pt idx="2">
                  <c:v>-376.38042847650001</c:v>
                </c:pt>
                <c:pt idx="3">
                  <c:v>-383.401117446</c:v>
                </c:pt>
                <c:pt idx="4">
                  <c:v>-398.50463118749997</c:v>
                </c:pt>
                <c:pt idx="5">
                  <c:v>-414.47034195000003</c:v>
                </c:pt>
                <c:pt idx="6">
                  <c:v>-431.2611022104</c:v>
                </c:pt>
                <c:pt idx="7">
                  <c:v>-435.48751887300006</c:v>
                </c:pt>
                <c:pt idx="8">
                  <c:v>-439.93603079669998</c:v>
                </c:pt>
                <c:pt idx="9">
                  <c:v>-444.29827812000008</c:v>
                </c:pt>
                <c:pt idx="10">
                  <c:v>-448.65584271690005</c:v>
                </c:pt>
                <c:pt idx="11">
                  <c:v>-453.13315440570011</c:v>
                </c:pt>
                <c:pt idx="12">
                  <c:v>-459.09750361065005</c:v>
                </c:pt>
                <c:pt idx="13">
                  <c:v>-466.90850991720009</c:v>
                </c:pt>
                <c:pt idx="14">
                  <c:v>-474.77950450980006</c:v>
                </c:pt>
                <c:pt idx="15">
                  <c:v>-506.35694451180001</c:v>
                </c:pt>
                <c:pt idx="16">
                  <c:v>-514.42522556040001</c:v>
                </c:pt>
                <c:pt idx="17">
                  <c:v>-522.32236010954989</c:v>
                </c:pt>
                <c:pt idx="18">
                  <c:v>-530.35553151900012</c:v>
                </c:pt>
                <c:pt idx="19">
                  <c:v>-538.4344967001</c:v>
                </c:pt>
                <c:pt idx="20">
                  <c:v>-546.5092913279999</c:v>
                </c:pt>
                <c:pt idx="21">
                  <c:v>-554.6397415560001</c:v>
                </c:pt>
                <c:pt idx="22">
                  <c:v>-562.71346195049989</c:v>
                </c:pt>
                <c:pt idx="23">
                  <c:v>-570.89851350000015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axId val="289942144"/>
        <c:axId val="289948416"/>
      </c:scatterChart>
      <c:valAx>
        <c:axId val="289942144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9948416"/>
        <c:crosses val="autoZero"/>
        <c:crossBetween val="midCat"/>
      </c:valAx>
      <c:valAx>
        <c:axId val="2899484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9942144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E-2"/>
          <c:y val="1.669389453301581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4006"/>
          <c:h val="0.80534181504717128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7.9999000000000001E-2</c:v>
                </c:pt>
                <c:pt idx="8">
                  <c:v>7.9995999999999998E-2</c:v>
                </c:pt>
                <c:pt idx="9">
                  <c:v>7.9987000000000003E-2</c:v>
                </c:pt>
                <c:pt idx="10">
                  <c:v>7.9964999999999994E-2</c:v>
                </c:pt>
                <c:pt idx="11">
                  <c:v>7.9902000000000001E-2</c:v>
                </c:pt>
                <c:pt idx="12">
                  <c:v>2.0097E-4</c:v>
                </c:pt>
                <c:pt idx="13">
                  <c:v>8.0140999999999996E-22</c:v>
                </c:pt>
                <c:pt idx="14">
                  <c:v>6.6239000000000006E-24</c:v>
                </c:pt>
                <c:pt idx="15">
                  <c:v>5.1955999999999997E-29</c:v>
                </c:pt>
                <c:pt idx="16">
                  <c:v>2.5902000000000002E-30</c:v>
                </c:pt>
                <c:pt idx="17">
                  <c:v>8.5429999999999998E-31</c:v>
                </c:pt>
                <c:pt idx="18">
                  <c:v>1.1295999999999999E-31</c:v>
                </c:pt>
                <c:pt idx="19">
                  <c:v>2.4309000000000001E-33</c:v>
                </c:pt>
                <c:pt idx="20">
                  <c:v>1.0007000000000001E-34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4.4909999999999998E-27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3.091E-21</c:v>
                </c:pt>
                <c:pt idx="16">
                  <c:v>2.1044E-19</c:v>
                </c:pt>
                <c:pt idx="17">
                  <c:v>1.4506E-17</c:v>
                </c:pt>
                <c:pt idx="18">
                  <c:v>2.4064999999999998E-16</c:v>
                </c:pt>
                <c:pt idx="19">
                  <c:v>1.0046E-15</c:v>
                </c:pt>
                <c:pt idx="20">
                  <c:v>4.1656999999999998E-15</c:v>
                </c:pt>
                <c:pt idx="21">
                  <c:v>4.5076000000000001E-15</c:v>
                </c:pt>
                <c:pt idx="22">
                  <c:v>5.0107E-15</c:v>
                </c:pt>
                <c:pt idx="23">
                  <c:v>5.7126999999999999E-15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6.9006000000000005E-26</c:v>
                </c:pt>
                <c:pt idx="1">
                  <c:v>4.0251000000000001E-19</c:v>
                </c:pt>
                <c:pt idx="2">
                  <c:v>1.2600000000000001E-17</c:v>
                </c:pt>
                <c:pt idx="3">
                  <c:v>5.3886E-24</c:v>
                </c:pt>
                <c:pt idx="4">
                  <c:v>8.6376000000000005E-13</c:v>
                </c:pt>
                <c:pt idx="5" formatCode="0.00">
                  <c:v>3.1228000000000001E-11</c:v>
                </c:pt>
                <c:pt idx="6">
                  <c:v>1.7735000000000001E-12</c:v>
                </c:pt>
                <c:pt idx="7">
                  <c:v>3.9749000000000001E-13</c:v>
                </c:pt>
                <c:pt idx="8">
                  <c:v>1.4617999999999999E-13</c:v>
                </c:pt>
                <c:pt idx="9">
                  <c:v>1.2409999999999999E-14</c:v>
                </c:pt>
                <c:pt idx="10">
                  <c:v>5.0235000000000003E-18</c:v>
                </c:pt>
                <c:pt idx="11">
                  <c:v>2.5005999999999999E-34</c:v>
                </c:pt>
                <c:pt idx="12">
                  <c:v>0</c:v>
                </c:pt>
                <c:pt idx="13">
                  <c:v>0</c:v>
                </c:pt>
                <c:pt idx="14">
                  <c:v>4.524E-25</c:v>
                </c:pt>
                <c:pt idx="15">
                  <c:v>4.1774000000000004E-12</c:v>
                </c:pt>
                <c:pt idx="16" formatCode="0.00">
                  <c:v>3.7901999999999997E-11</c:v>
                </c:pt>
                <c:pt idx="17">
                  <c:v>3.3977999999999999E-10</c:v>
                </c:pt>
                <c:pt idx="18">
                  <c:v>1.5485E-9</c:v>
                </c:pt>
                <c:pt idx="19">
                  <c:v>3.5644999999999998E-9</c:v>
                </c:pt>
                <c:pt idx="20">
                  <c:v>8.2626000000000008E-9</c:v>
                </c:pt>
                <c:pt idx="21">
                  <c:v>9.9397000000000003E-9</c:v>
                </c:pt>
                <c:pt idx="22">
                  <c:v>1.2117E-8</c:v>
                </c:pt>
                <c:pt idx="23">
                  <c:v>1.4975E-8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8.0001000000000003E-2</c:v>
                </c:pt>
                <c:pt idx="8">
                  <c:v>8.0004000000000006E-2</c:v>
                </c:pt>
                <c:pt idx="9">
                  <c:v>8.0013000000000001E-2</c:v>
                </c:pt>
                <c:pt idx="10">
                  <c:v>8.0034999999999995E-2</c:v>
                </c:pt>
                <c:pt idx="11">
                  <c:v>8.0097000000000002E-2</c:v>
                </c:pt>
                <c:pt idx="12">
                  <c:v>5.8487000000000001E-3</c:v>
                </c:pt>
                <c:pt idx="13">
                  <c:v>4.7997E-6</c:v>
                </c:pt>
                <c:pt idx="14">
                  <c:v>7.5550000000000001E-7</c:v>
                </c:pt>
                <c:pt idx="15">
                  <c:v>4.8430999999999999E-8</c:v>
                </c:pt>
                <c:pt idx="16">
                  <c:v>2.7636E-8</c:v>
                </c:pt>
                <c:pt idx="17">
                  <c:v>2.4147999999999999E-8</c:v>
                </c:pt>
                <c:pt idx="18">
                  <c:v>1.7903999999999999E-8</c:v>
                </c:pt>
                <c:pt idx="19">
                  <c:v>9.2377000000000001E-9</c:v>
                </c:pt>
                <c:pt idx="20">
                  <c:v>5.6208999999999999E-9</c:v>
                </c:pt>
                <c:pt idx="21">
                  <c:v>1.9241E-9</c:v>
                </c:pt>
                <c:pt idx="22">
                  <c:v>6.9475999999999999E-10</c:v>
                </c:pt>
                <c:pt idx="23">
                  <c:v>2.6424999999999999E-10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 formatCode="0.00">
                  <c:v>1.4364E-11</c:v>
                </c:pt>
                <c:pt idx="11">
                  <c:v>1.6823E-10</c:v>
                </c:pt>
                <c:pt idx="12">
                  <c:v>1.5431E-9</c:v>
                </c:pt>
                <c:pt idx="13">
                  <c:v>1.6978000000000001E-9</c:v>
                </c:pt>
                <c:pt idx="14">
                  <c:v>2.1034E-9</c:v>
                </c:pt>
                <c:pt idx="15">
                  <c:v>4.0968999999999998E-9</c:v>
                </c:pt>
                <c:pt idx="16">
                  <c:v>4.5951000000000004E-9</c:v>
                </c:pt>
                <c:pt idx="17">
                  <c:v>5.0339000000000002E-9</c:v>
                </c:pt>
                <c:pt idx="18">
                  <c:v>5.3763999999999998E-9</c:v>
                </c:pt>
                <c:pt idx="19">
                  <c:v>5.5871999999999999E-9</c:v>
                </c:pt>
                <c:pt idx="20">
                  <c:v>5.6383999999999999E-9</c:v>
                </c:pt>
                <c:pt idx="21">
                  <c:v>5.5152999999999998E-9</c:v>
                </c:pt>
                <c:pt idx="22">
                  <c:v>5.2212000000000001E-9</c:v>
                </c:pt>
                <c:pt idx="23">
                  <c:v>4.7786E-9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SOLID!$F$10:$BR$10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 formatCode="0.00">
                  <c:v>1.1893E-11</c:v>
                </c:pt>
                <c:pt idx="9">
                  <c:v>1.2427E-10</c:v>
                </c:pt>
                <c:pt idx="10">
                  <c:v>1.1962000000000001E-9</c:v>
                </c:pt>
                <c:pt idx="11">
                  <c:v>1.0662999999999999E-8</c:v>
                </c:pt>
                <c:pt idx="12">
                  <c:v>7.6622999999999997E-8</c:v>
                </c:pt>
                <c:pt idx="13">
                  <c:v>8.5965000000000002E-8</c:v>
                </c:pt>
                <c:pt idx="14">
                  <c:v>1.0686000000000001E-7</c:v>
                </c:pt>
                <c:pt idx="15">
                  <c:v>2.1337000000000001E-7</c:v>
                </c:pt>
                <c:pt idx="16">
                  <c:v>2.4172999999999998E-7</c:v>
                </c:pt>
                <c:pt idx="17">
                  <c:v>2.6803E-7</c:v>
                </c:pt>
                <c:pt idx="18">
                  <c:v>2.9041999999999998E-7</c:v>
                </c:pt>
                <c:pt idx="19">
                  <c:v>3.0698000000000001E-7</c:v>
                </c:pt>
                <c:pt idx="20">
                  <c:v>3.1601999999999999E-7</c:v>
                </c:pt>
                <c:pt idx="21">
                  <c:v>3.1635E-7</c:v>
                </c:pt>
                <c:pt idx="22">
                  <c:v>3.0754000000000001E-7</c:v>
                </c:pt>
                <c:pt idx="23">
                  <c:v>2.9007E-7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SOLID!$F$11:$BR$11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 formatCode="0.00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1.4628E-8</c:v>
                </c:pt>
                <c:pt idx="11">
                  <c:v>9.879E-8</c:v>
                </c:pt>
                <c:pt idx="12">
                  <c:v>5.538E-7</c:v>
                </c:pt>
                <c:pt idx="13">
                  <c:v>6.3097999999999995E-7</c:v>
                </c:pt>
                <c:pt idx="14">
                  <c:v>7.8380999999999998E-7</c:v>
                </c:pt>
                <c:pt idx="15">
                  <c:v>1.5817E-6</c:v>
                </c:pt>
                <c:pt idx="16">
                  <c:v>1.8043E-6</c:v>
                </c:pt>
                <c:pt idx="17">
                  <c:v>2.0186E-6</c:v>
                </c:pt>
                <c:pt idx="18">
                  <c:v>2.2122000000000002E-6</c:v>
                </c:pt>
                <c:pt idx="19">
                  <c:v>2.3717000000000001E-6</c:v>
                </c:pt>
                <c:pt idx="20">
                  <c:v>2.4837E-6</c:v>
                </c:pt>
                <c:pt idx="21">
                  <c:v>2.5376000000000001E-6</c:v>
                </c:pt>
                <c:pt idx="22">
                  <c:v>2.5266999999999999E-6</c:v>
                </c:pt>
                <c:pt idx="23">
                  <c:v>2.4499E-6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 formatCode="0.00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1.2442E-7</c:v>
                </c:pt>
                <c:pt idx="11">
                  <c:v>7.0643000000000001E-7</c:v>
                </c:pt>
                <c:pt idx="12">
                  <c:v>3.4124999999999999E-6</c:v>
                </c:pt>
                <c:pt idx="13">
                  <c:v>4.3432000000000002E-6</c:v>
                </c:pt>
                <c:pt idx="14">
                  <c:v>5.9076E-6</c:v>
                </c:pt>
                <c:pt idx="15">
                  <c:v>1.677E-5</c:v>
                </c:pt>
                <c:pt idx="16">
                  <c:v>2.0758999999999999E-5</c:v>
                </c:pt>
                <c:pt idx="17">
                  <c:v>2.5188E-5</c:v>
                </c:pt>
                <c:pt idx="18">
                  <c:v>2.9932000000000001E-5</c:v>
                </c:pt>
                <c:pt idx="19">
                  <c:v>3.4804000000000001E-5</c:v>
                </c:pt>
                <c:pt idx="20">
                  <c:v>3.9558999999999999E-5</c:v>
                </c:pt>
                <c:pt idx="21">
                  <c:v>4.3914E-5</c:v>
                </c:pt>
                <c:pt idx="22">
                  <c:v>4.7574999999999998E-5</c:v>
                </c:pt>
                <c:pt idx="23">
                  <c:v>5.0275999999999998E-5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3.8274000000000001E-18</c:v>
                </c:pt>
                <c:pt idx="11">
                  <c:v>6.9635E-18</c:v>
                </c:pt>
                <c:pt idx="12">
                  <c:v>1.2319E-17</c:v>
                </c:pt>
                <c:pt idx="13">
                  <c:v>2.0047000000000001E-17</c:v>
                </c:pt>
                <c:pt idx="14">
                  <c:v>3.1372000000000002E-17</c:v>
                </c:pt>
                <c:pt idx="15">
                  <c:v>1.5744E-16</c:v>
                </c:pt>
                <c:pt idx="16">
                  <c:v>2.2668999999999999E-16</c:v>
                </c:pt>
                <c:pt idx="17">
                  <c:v>3.2206999999999998E-16</c:v>
                </c:pt>
                <c:pt idx="18">
                  <c:v>4.5191999999999996E-16</c:v>
                </c:pt>
                <c:pt idx="19">
                  <c:v>6.2680000000000005E-16</c:v>
                </c:pt>
                <c:pt idx="20">
                  <c:v>8.6001000000000005E-16</c:v>
                </c:pt>
                <c:pt idx="21">
                  <c:v>1.1681E-15</c:v>
                </c:pt>
                <c:pt idx="22">
                  <c:v>1.5715999999999999E-15</c:v>
                </c:pt>
                <c:pt idx="23">
                  <c:v>2.0954999999999998E-15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 formatCode="0.00">
                  <c:v>1.1626000000000001E-11</c:v>
                </c:pt>
                <c:pt idx="7" formatCode="0.00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9.6631000000000007E-9</c:v>
                </c:pt>
                <c:pt idx="11">
                  <c:v>4.4520999999999999E-8</c:v>
                </c:pt>
                <c:pt idx="12">
                  <c:v>1.7915000000000001E-7</c:v>
                </c:pt>
                <c:pt idx="13">
                  <c:v>2.4658999999999999E-7</c:v>
                </c:pt>
                <c:pt idx="14">
                  <c:v>3.5601999999999998E-7</c:v>
                </c:pt>
                <c:pt idx="15">
                  <c:v>1.2701999999999999E-6</c:v>
                </c:pt>
                <c:pt idx="16">
                  <c:v>1.6632E-6</c:v>
                </c:pt>
                <c:pt idx="17">
                  <c:v>2.1353000000000001E-6</c:v>
                </c:pt>
                <c:pt idx="18">
                  <c:v>2.6869999999999999E-6</c:v>
                </c:pt>
                <c:pt idx="19">
                  <c:v>3.3119E-6</c:v>
                </c:pt>
                <c:pt idx="20">
                  <c:v>3.9963000000000002E-6</c:v>
                </c:pt>
                <c:pt idx="21">
                  <c:v>4.7182E-6</c:v>
                </c:pt>
                <c:pt idx="22">
                  <c:v>5.4477999999999997E-6</c:v>
                </c:pt>
                <c:pt idx="23">
                  <c:v>6.1503999999999996E-6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5.306E-8</c:v>
                </c:pt>
                <c:pt idx="11">
                  <c:v>2.0111000000000001E-7</c:v>
                </c:pt>
                <c:pt idx="12">
                  <c:v>6.8304000000000001E-7</c:v>
                </c:pt>
                <c:pt idx="13">
                  <c:v>1.0296000000000001E-6</c:v>
                </c:pt>
                <c:pt idx="14">
                  <c:v>1.5969999999999999E-6</c:v>
                </c:pt>
                <c:pt idx="15">
                  <c:v>7.4827000000000004E-6</c:v>
                </c:pt>
                <c:pt idx="16">
                  <c:v>1.0468999999999999E-5</c:v>
                </c:pt>
                <c:pt idx="17">
                  <c:v>1.436E-5</c:v>
                </c:pt>
                <c:pt idx="18">
                  <c:v>1.9313999999999998E-5</c:v>
                </c:pt>
                <c:pt idx="19">
                  <c:v>2.5463999999999999E-5</c:v>
                </c:pt>
                <c:pt idx="20">
                  <c:v>3.2904999999999998E-5</c:v>
                </c:pt>
                <c:pt idx="21">
                  <c:v>4.1666999999999999E-5</c:v>
                </c:pt>
                <c:pt idx="22">
                  <c:v>5.1697000000000003E-5</c:v>
                </c:pt>
                <c:pt idx="23">
                  <c:v>6.2847000000000003E-5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1.7269E-5</c:v>
                </c:pt>
                <c:pt idx="11">
                  <c:v>4.6224000000000003E-5</c:v>
                </c:pt>
                <c:pt idx="12">
                  <c:v>1.1454E-4</c:v>
                </c:pt>
                <c:pt idx="13">
                  <c:v>1.6449999999999999E-4</c:v>
                </c:pt>
                <c:pt idx="14">
                  <c:v>2.3994000000000001E-4</c:v>
                </c:pt>
                <c:pt idx="15">
                  <c:v>9.1436000000000002E-4</c:v>
                </c:pt>
                <c:pt idx="16">
                  <c:v>1.2269E-3</c:v>
                </c:pt>
                <c:pt idx="17">
                  <c:v>1.621E-3</c:v>
                </c:pt>
                <c:pt idx="18">
                  <c:v>2.1088999999999999E-3</c:v>
                </c:pt>
                <c:pt idx="19">
                  <c:v>2.7017999999999999E-3</c:v>
                </c:pt>
                <c:pt idx="20">
                  <c:v>3.4088E-3</c:v>
                </c:pt>
                <c:pt idx="21">
                  <c:v>4.2351000000000003E-3</c:v>
                </c:pt>
                <c:pt idx="22">
                  <c:v>5.1815000000000003E-3</c:v>
                </c:pt>
                <c:pt idx="23">
                  <c:v>6.2434999999999999E-3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 formatCode="0.00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1.9621999999999999E-12</c:v>
                </c:pt>
                <c:pt idx="11">
                  <c:v>5.8283000000000001E-12</c:v>
                </c:pt>
                <c:pt idx="12" formatCode="0.00">
                  <c:v>1.624E-11</c:v>
                </c:pt>
                <c:pt idx="13" formatCode="0.00">
                  <c:v>3.3635000000000002E-11</c:v>
                </c:pt>
                <c:pt idx="14" formatCode="0.00">
                  <c:v>6.8656999999999999E-11</c:v>
                </c:pt>
                <c:pt idx="15">
                  <c:v>8.9784999999999995E-10</c:v>
                </c:pt>
                <c:pt idx="16">
                  <c:v>1.6018E-9</c:v>
                </c:pt>
                <c:pt idx="17">
                  <c:v>2.7921999999999999E-9</c:v>
                </c:pt>
                <c:pt idx="18">
                  <c:v>4.7598E-9</c:v>
                </c:pt>
                <c:pt idx="19">
                  <c:v>7.9418E-9</c:v>
                </c:pt>
                <c:pt idx="20">
                  <c:v>1.2979999999999999E-8</c:v>
                </c:pt>
                <c:pt idx="21">
                  <c:v>2.0793E-8</c:v>
                </c:pt>
                <c:pt idx="22">
                  <c:v>3.2670000000000001E-8</c:v>
                </c:pt>
                <c:pt idx="23">
                  <c:v>5.0378999999999997E-8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6.9059999999999993E-30</c:v>
                </c:pt>
                <c:pt idx="3">
                  <c:v>1.8169999999999999E-28</c:v>
                </c:pt>
                <c:pt idx="4">
                  <c:v>1.9930999999999999E-25</c:v>
                </c:pt>
                <c:pt idx="5">
                  <c:v>6.2192E-24</c:v>
                </c:pt>
                <c:pt idx="6">
                  <c:v>1.3503000000000001E-21</c:v>
                </c:pt>
                <c:pt idx="7">
                  <c:v>1.3867999999999999E-21</c:v>
                </c:pt>
                <c:pt idx="8">
                  <c:v>4.8717000000000003E-21</c:v>
                </c:pt>
                <c:pt idx="9">
                  <c:v>2.1794999999999999E-20</c:v>
                </c:pt>
                <c:pt idx="10">
                  <c:v>9.1726000000000005E-20</c:v>
                </c:pt>
                <c:pt idx="11">
                  <c:v>1.0394E-18</c:v>
                </c:pt>
                <c:pt idx="12">
                  <c:v>7.5643000000000004E-13</c:v>
                </c:pt>
                <c:pt idx="13">
                  <c:v>1.257E-12</c:v>
                </c:pt>
                <c:pt idx="14">
                  <c:v>1.9864000000000001E-12</c:v>
                </c:pt>
                <c:pt idx="15" formatCode="0.00">
                  <c:v>1.0914E-11</c:v>
                </c:pt>
                <c:pt idx="16" formatCode="0.00">
                  <c:v>1.6268000000000001E-11</c:v>
                </c:pt>
                <c:pt idx="17" formatCode="0.00">
                  <c:v>2.4039999999999999E-11</c:v>
                </c:pt>
                <c:pt idx="18" formatCode="0.00">
                  <c:v>3.5248999999999999E-11</c:v>
                </c:pt>
                <c:pt idx="19" formatCode="0.00">
                  <c:v>5.1335999999999999E-11</c:v>
                </c:pt>
                <c:pt idx="20" formatCode="0.00">
                  <c:v>7.4324999999999999E-11</c:v>
                </c:pt>
                <c:pt idx="21">
                  <c:v>1.0707E-10</c:v>
                </c:pt>
                <c:pt idx="22">
                  <c:v>1.5359000000000001E-10</c:v>
                </c:pt>
                <c:pt idx="23">
                  <c:v>2.1952999999999999E-10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1.152E-25</c:v>
                </c:pt>
                <c:pt idx="1">
                  <c:v>2.0921999999999999E-18</c:v>
                </c:pt>
                <c:pt idx="2">
                  <c:v>8.5529000000000006E-15</c:v>
                </c:pt>
                <c:pt idx="3">
                  <c:v>9.9361000000000004E-13</c:v>
                </c:pt>
                <c:pt idx="4" formatCode="0.00">
                  <c:v>3.1680000000000001E-11</c:v>
                </c:pt>
                <c:pt idx="5" formatCode="0.00">
                  <c:v>7.0642000000000005E-11</c:v>
                </c:pt>
                <c:pt idx="6">
                  <c:v>2.0575E-9</c:v>
                </c:pt>
                <c:pt idx="7">
                  <c:v>1.3806E-9</c:v>
                </c:pt>
                <c:pt idx="8">
                  <c:v>3.2528000000000002E-9</c:v>
                </c:pt>
                <c:pt idx="9">
                  <c:v>9.9994999999999996E-9</c:v>
                </c:pt>
                <c:pt idx="10">
                  <c:v>2.9579E-8</c:v>
                </c:pt>
                <c:pt idx="11">
                  <c:v>2.4060000000000002E-7</c:v>
                </c:pt>
                <c:pt idx="12">
                  <c:v>0.15395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1.7898999999999999E-33</c:v>
                </c:pt>
                <c:pt idx="5">
                  <c:v>5.3692000000000001E-31</c:v>
                </c:pt>
                <c:pt idx="6">
                  <c:v>7.3515999999999996E-28</c:v>
                </c:pt>
                <c:pt idx="7">
                  <c:v>1.1363E-27</c:v>
                </c:pt>
                <c:pt idx="8">
                  <c:v>5.9016999999999999E-27</c:v>
                </c:pt>
                <c:pt idx="9">
                  <c:v>3.8394999999999998E-26</c:v>
                </c:pt>
                <c:pt idx="10">
                  <c:v>2.3139000000000001E-25</c:v>
                </c:pt>
                <c:pt idx="11">
                  <c:v>3.7009000000000003E-24</c:v>
                </c:pt>
                <c:pt idx="12">
                  <c:v>4.5979999999999997E-18</c:v>
                </c:pt>
                <c:pt idx="13">
                  <c:v>1.1615E-17</c:v>
                </c:pt>
                <c:pt idx="14">
                  <c:v>2.6780999999999999E-17</c:v>
                </c:pt>
                <c:pt idx="15">
                  <c:v>5.5423000000000003E-16</c:v>
                </c:pt>
                <c:pt idx="16">
                  <c:v>1.1044999999999999E-15</c:v>
                </c:pt>
                <c:pt idx="17">
                  <c:v>2.1501E-15</c:v>
                </c:pt>
                <c:pt idx="18">
                  <c:v>4.0953000000000001E-15</c:v>
                </c:pt>
                <c:pt idx="19">
                  <c:v>7.6440999999999997E-15</c:v>
                </c:pt>
                <c:pt idx="20">
                  <c:v>1.4004E-14</c:v>
                </c:pt>
                <c:pt idx="21">
                  <c:v>2.5214E-14</c:v>
                </c:pt>
                <c:pt idx="22">
                  <c:v>4.4675000000000003E-14</c:v>
                </c:pt>
                <c:pt idx="23">
                  <c:v>7.7984999999999995E-14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2.1438000000000001E-31</c:v>
                </c:pt>
                <c:pt idx="1">
                  <c:v>4.924E-23</c:v>
                </c:pt>
                <c:pt idx="2">
                  <c:v>1.7587E-19</c:v>
                </c:pt>
                <c:pt idx="3">
                  <c:v>6.6189999999999997E-15</c:v>
                </c:pt>
                <c:pt idx="4">
                  <c:v>7.3071000000000002E-13</c:v>
                </c:pt>
                <c:pt idx="5">
                  <c:v>4.6352999999999998E-12</c:v>
                </c:pt>
                <c:pt idx="6">
                  <c:v>3.3436000000000002E-10</c:v>
                </c:pt>
                <c:pt idx="7">
                  <c:v>2.7668000000000002E-10</c:v>
                </c:pt>
                <c:pt idx="8">
                  <c:v>7.9912000000000003E-10</c:v>
                </c:pt>
                <c:pt idx="9">
                  <c:v>2.9950000000000001E-9</c:v>
                </c:pt>
                <c:pt idx="10">
                  <c:v>1.0745E-8</c:v>
                </c:pt>
                <c:pt idx="11">
                  <c:v>1.0548E-7</c:v>
                </c:pt>
                <c:pt idx="12">
                  <c:v>7.9546000000000006E-2</c:v>
                </c:pt>
                <c:pt idx="13">
                  <c:v>7.9641000000000003E-2</c:v>
                </c:pt>
                <c:pt idx="14">
                  <c:v>7.9478999999999994E-2</c:v>
                </c:pt>
                <c:pt idx="15">
                  <c:v>7.8048999999999993E-2</c:v>
                </c:pt>
                <c:pt idx="16">
                  <c:v>7.7392000000000002E-2</c:v>
                </c:pt>
                <c:pt idx="17">
                  <c:v>7.6565999999999995E-2</c:v>
                </c:pt>
                <c:pt idx="18">
                  <c:v>7.5548000000000004E-2</c:v>
                </c:pt>
                <c:pt idx="19">
                  <c:v>7.4315999999999993E-2</c:v>
                </c:pt>
                <c:pt idx="20">
                  <c:v>7.2853000000000001E-2</c:v>
                </c:pt>
                <c:pt idx="21">
                  <c:v>7.1149000000000004E-2</c:v>
                </c:pt>
                <c:pt idx="22">
                  <c:v>6.9205000000000003E-2</c:v>
                </c:pt>
                <c:pt idx="23">
                  <c:v>6.7031999999999994E-2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0</c:v>
                </c:pt>
                <c:pt idx="1">
                  <c:v>8.6079000000000003E-35</c:v>
                </c:pt>
                <c:pt idx="2">
                  <c:v>5.2788000000000001E-26</c:v>
                </c:pt>
                <c:pt idx="3">
                  <c:v>2.2620999999999999E-20</c:v>
                </c:pt>
                <c:pt idx="4">
                  <c:v>2.6771999999999999E-16</c:v>
                </c:pt>
                <c:pt idx="5">
                  <c:v>4.8774000000000003E-14</c:v>
                </c:pt>
                <c:pt idx="6" formatCode="0.00">
                  <c:v>4.0796000000000002E-11</c:v>
                </c:pt>
                <c:pt idx="7" formatCode="0.00">
                  <c:v>5.5864999999999999E-11</c:v>
                </c:pt>
                <c:pt idx="8">
                  <c:v>2.5732999999999998E-10</c:v>
                </c:pt>
                <c:pt idx="9">
                  <c:v>1.4862999999999999E-9</c:v>
                </c:pt>
                <c:pt idx="10">
                  <c:v>7.9620000000000004E-9</c:v>
                </c:pt>
                <c:pt idx="11">
                  <c:v>1.1333E-7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-19.649999999999999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-19.78</c:v>
                </c:pt>
                <c:pt idx="20">
                  <c:v>-19.809999999999999</c:v>
                </c:pt>
                <c:pt idx="21">
                  <c:v>-19.84</c:v>
                </c:pt>
                <c:pt idx="22">
                  <c:v>-19.88</c:v>
                </c:pt>
                <c:pt idx="23">
                  <c:v>-19.91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-33.67</c:v>
                </c:pt>
                <c:pt idx="11">
                  <c:v>-33.340000000000003</c:v>
                </c:pt>
                <c:pt idx="12">
                  <c:v>-33.21</c:v>
                </c:pt>
                <c:pt idx="13">
                  <c:v>-32.799999999999997</c:v>
                </c:pt>
                <c:pt idx="14">
                  <c:v>-32.42</c:v>
                </c:pt>
                <c:pt idx="15">
                  <c:v>-31.01</c:v>
                </c:pt>
                <c:pt idx="16">
                  <c:v>-30.68</c:v>
                </c:pt>
                <c:pt idx="17">
                  <c:v>-30.35</c:v>
                </c:pt>
                <c:pt idx="18">
                  <c:v>-30.03</c:v>
                </c:pt>
                <c:pt idx="19">
                  <c:v>-29.72</c:v>
                </c:pt>
                <c:pt idx="20">
                  <c:v>-29.41</c:v>
                </c:pt>
                <c:pt idx="21">
                  <c:v>-29.1</c:v>
                </c:pt>
                <c:pt idx="22">
                  <c:v>-28.79</c:v>
                </c:pt>
                <c:pt idx="23">
                  <c:v>-28.49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-14.15</c:v>
                </c:pt>
                <c:pt idx="13">
                  <c:v>-13.98</c:v>
                </c:pt>
                <c:pt idx="14">
                  <c:v>-13.85</c:v>
                </c:pt>
                <c:pt idx="15">
                  <c:v>-13.38</c:v>
                </c:pt>
                <c:pt idx="16">
                  <c:v>-13.28</c:v>
                </c:pt>
                <c:pt idx="17">
                  <c:v>-13.17</c:v>
                </c:pt>
                <c:pt idx="18">
                  <c:v>-13.07</c:v>
                </c:pt>
                <c:pt idx="19">
                  <c:v>-12.97</c:v>
                </c:pt>
                <c:pt idx="20">
                  <c:v>-12.87</c:v>
                </c:pt>
                <c:pt idx="21">
                  <c:v>-12.77</c:v>
                </c:pt>
                <c:pt idx="22">
                  <c:v>-12.67</c:v>
                </c:pt>
                <c:pt idx="23">
                  <c:v>-12.57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-8.157</c:v>
                </c:pt>
                <c:pt idx="13">
                  <c:v>-8.2460000000000004</c:v>
                </c:pt>
                <c:pt idx="14">
                  <c:v>-8.3160000000000007</c:v>
                </c:pt>
                <c:pt idx="15">
                  <c:v>-8.5960000000000001</c:v>
                </c:pt>
                <c:pt idx="16">
                  <c:v>-8.6660000000000004</c:v>
                </c:pt>
                <c:pt idx="17">
                  <c:v>-8.7370000000000001</c:v>
                </c:pt>
                <c:pt idx="18">
                  <c:v>-8.81</c:v>
                </c:pt>
                <c:pt idx="19">
                  <c:v>-8.8840000000000003</c:v>
                </c:pt>
                <c:pt idx="20">
                  <c:v>-8.9600000000000009</c:v>
                </c:pt>
                <c:pt idx="21">
                  <c:v>-9.0380000000000003</c:v>
                </c:pt>
                <c:pt idx="22">
                  <c:v>-9.1180000000000003</c:v>
                </c:pt>
                <c:pt idx="23">
                  <c:v>-9.2010000000000005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axId val="293276672"/>
        <c:axId val="293909248"/>
        <c:extLst xmlns:c16r2="http://schemas.microsoft.com/office/drawing/2015/06/chart"/>
      </c:scatterChart>
      <c:valAx>
        <c:axId val="29327667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3909248"/>
        <c:crosses val="autoZero"/>
        <c:crossBetween val="midCat"/>
      </c:valAx>
      <c:valAx>
        <c:axId val="293909248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3276672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-2.6062145833878007E-30</c:v>
                </c:pt>
                <c:pt idx="3">
                  <c:v>-6.8032071850572525E-19</c:v>
                </c:pt>
                <c:pt idx="4">
                  <c:v>-2.8113731602313912E-14</c:v>
                </c:pt>
                <c:pt idx="5">
                  <c:v>-1.4006774629775296E-10</c:v>
                </c:pt>
                <c:pt idx="6">
                  <c:v>-1.6044899015220777E-7</c:v>
                </c:pt>
                <c:pt idx="7">
                  <c:v>-7.8211260300162236E-7</c:v>
                </c:pt>
                <c:pt idx="8">
                  <c:v>-3.5925614732711738E-6</c:v>
                </c:pt>
                <c:pt idx="9">
                  <c:v>-1.5616485151625614E-5</c:v>
                </c:pt>
                <c:pt idx="10">
                  <c:v>-6.4530521890035481E-5</c:v>
                </c:pt>
                <c:pt idx="11">
                  <c:v>-2.5446485353103554E-4</c:v>
                </c:pt>
                <c:pt idx="12">
                  <c:v>-9.0118033993636846E-4</c:v>
                </c:pt>
                <c:pt idx="13">
                  <c:v>-1.371148336736806E-3</c:v>
                </c:pt>
                <c:pt idx="14">
                  <c:v>-2.1534927340720561E-3</c:v>
                </c:pt>
                <c:pt idx="15">
                  <c:v>-1.0671391812005772E-2</c:v>
                </c:pt>
                <c:pt idx="16">
                  <c:v>-1.5158285249482336E-2</c:v>
                </c:pt>
                <c:pt idx="17">
                  <c:v>-2.1114615324968292E-2</c:v>
                </c:pt>
                <c:pt idx="18">
                  <c:v>-2.8849900228584184E-2</c:v>
                </c:pt>
                <c:pt idx="19">
                  <c:v>-3.8647818967579024E-2</c:v>
                </c:pt>
                <c:pt idx="20">
                  <c:v>-5.0756862362088963E-2</c:v>
                </c:pt>
                <c:pt idx="21">
                  <c:v>-6.534264051026023E-2</c:v>
                </c:pt>
                <c:pt idx="22">
                  <c:v>-8.2427900527043754E-2</c:v>
                </c:pt>
                <c:pt idx="23">
                  <c:v>-0.10191108958117315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-2.6062145833878007E-30</c:v>
                </c:pt>
                <c:pt idx="3">
                  <c:v>-6.8072780944274228E-19</c:v>
                </c:pt>
                <c:pt idx="4">
                  <c:v>-2.8379838656094052E-14</c:v>
                </c:pt>
                <c:pt idx="5">
                  <c:v>-1.5331406757883991E-10</c:v>
                </c:pt>
                <c:pt idx="6">
                  <c:v>-2.6904646317671995E-7</c:v>
                </c:pt>
                <c:pt idx="7">
                  <c:v>-1.6117354467755072E-6</c:v>
                </c:pt>
                <c:pt idx="8">
                  <c:v>-9.474242379537137E-6</c:v>
                </c:pt>
                <c:pt idx="9">
                  <c:v>-5.4508649487651649E-5</c:v>
                </c:pt>
                <c:pt idx="10">
                  <c:v>-3.0562377790598934E-4</c:v>
                </c:pt>
                <c:pt idx="11">
                  <c:v>-1.6620627407486885E-3</c:v>
                </c:pt>
                <c:pt idx="12">
                  <c:v>-7.904412383750772E-3</c:v>
                </c:pt>
                <c:pt idx="13">
                  <c:v>-1.037624131485055E-2</c:v>
                </c:pt>
                <c:pt idx="14">
                  <c:v>-1.4560943884848E-2</c:v>
                </c:pt>
                <c:pt idx="15">
                  <c:v>-4.8080359364980299E-2</c:v>
                </c:pt>
                <c:pt idx="16">
                  <c:v>-6.2246156706377724E-2</c:v>
                </c:pt>
                <c:pt idx="17">
                  <c:v>-7.9233185873238271E-2</c:v>
                </c:pt>
                <c:pt idx="18">
                  <c:v>-9.9140336427380266E-2</c:v>
                </c:pt>
                <c:pt idx="19">
                  <c:v>-0.12185637539466437</c:v>
                </c:pt>
                <c:pt idx="20">
                  <c:v>-0.14707728851042307</c:v>
                </c:pt>
                <c:pt idx="21">
                  <c:v>-0.17428388939163075</c:v>
                </c:pt>
                <c:pt idx="22">
                  <c:v>-0.20269834858775301</c:v>
                </c:pt>
                <c:pt idx="23">
                  <c:v>-0.23147592329266317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-359.07784588799996</c:v>
                </c:pt>
                <c:pt idx="2">
                  <c:v>-376.38042847650001</c:v>
                </c:pt>
                <c:pt idx="3">
                  <c:v>-383.401117446</c:v>
                </c:pt>
                <c:pt idx="4">
                  <c:v>-398.50463118749997</c:v>
                </c:pt>
                <c:pt idx="5">
                  <c:v>-414.47034195000003</c:v>
                </c:pt>
                <c:pt idx="6">
                  <c:v>-431.2611022104</c:v>
                </c:pt>
                <c:pt idx="7">
                  <c:v>-435.48751887300006</c:v>
                </c:pt>
                <c:pt idx="8">
                  <c:v>-439.93603079669998</c:v>
                </c:pt>
                <c:pt idx="9">
                  <c:v>-444.29827812000008</c:v>
                </c:pt>
                <c:pt idx="10">
                  <c:v>-448.65584271690005</c:v>
                </c:pt>
                <c:pt idx="11">
                  <c:v>-453.13315440570011</c:v>
                </c:pt>
                <c:pt idx="12">
                  <c:v>-459.09750361065005</c:v>
                </c:pt>
                <c:pt idx="13">
                  <c:v>-466.90850991720009</c:v>
                </c:pt>
                <c:pt idx="14">
                  <c:v>-474.77950450980006</c:v>
                </c:pt>
                <c:pt idx="15">
                  <c:v>-506.35694451180001</c:v>
                </c:pt>
                <c:pt idx="16">
                  <c:v>-514.42522556040001</c:v>
                </c:pt>
                <c:pt idx="17">
                  <c:v>-522.32236010954989</c:v>
                </c:pt>
                <c:pt idx="18">
                  <c:v>-530.35553151900012</c:v>
                </c:pt>
                <c:pt idx="19">
                  <c:v>-538.4344967001</c:v>
                </c:pt>
                <c:pt idx="20">
                  <c:v>-546.5092913279999</c:v>
                </c:pt>
                <c:pt idx="21">
                  <c:v>-554.6397415560001</c:v>
                </c:pt>
                <c:pt idx="22">
                  <c:v>-562.71346195049989</c:v>
                </c:pt>
                <c:pt idx="23">
                  <c:v>-570.89851350000015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axId val="295002496"/>
        <c:axId val="29500441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-2.8973123628939599E-33</c:v>
                      </c:pt>
                      <c:pt idx="7">
                        <c:v>-4.8150889440667383E-32</c:v>
                      </c:pt>
                      <c:pt idx="8">
                        <c:v>-6.3065056505397297E-28</c:v>
                      </c:pt>
                      <c:pt idx="9">
                        <c:v>-1.2380114991827345E-24</c:v>
                      </c:pt>
                      <c:pt idx="10">
                        <c:v>-6.5145601959262832E-24</c:v>
                      </c:pt>
                      <c:pt idx="11">
                        <c:v>-3.1633389684439354E-23</c:v>
                      </c:pt>
                      <c:pt idx="12">
                        <c:v>-1.4245718766320796E-22</c:v>
                      </c:pt>
                      <c:pt idx="13">
                        <c:v>-5.9781247128145217E-22</c:v>
                      </c:pt>
                      <c:pt idx="14">
                        <c:v>-2.3440656178270449E-21</c:v>
                      </c:pt>
                      <c:pt idx="15">
                        <c:v>-8.782152062537232E-21</c:v>
                      </c:pt>
                      <c:pt idx="16">
                        <c:v>-3.7386948703417122E-20</c:v>
                      </c:pt>
                      <c:pt idx="17">
                        <c:v>-1.4566131552757512E-19</c:v>
                      </c:pt>
                      <c:pt idx="18">
                        <c:v>-2.0250611832640083E-17</c:v>
                      </c:pt>
                      <c:pt idx="19">
                        <c:v>-1.4612179866065693E-15</c:v>
                      </c:pt>
                      <c:pt idx="20">
                        <c:v>-3.9215380985756877E-15</c:v>
                      </c:pt>
                      <c:pt idx="21">
                        <c:v>-1.0229987159205008E-14</c:v>
                      </c:pt>
                      <c:pt idx="22">
                        <c:v>-2.5984074106016455E-14</c:v>
                      </c:pt>
                      <c:pt idx="23">
                        <c:v>-6.432595343520563E-14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-1.4648496690719096E-24</c:v>
                      </c:pt>
                      <c:pt idx="4">
                        <c:v>-7.5903678413628201E-23</c:v>
                      </c:pt>
                      <c:pt idx="5">
                        <c:v>-3.1336258003800754E-21</c:v>
                      </c:pt>
                      <c:pt idx="6">
                        <c:v>-1.0536658614965923E-19</c:v>
                      </c:pt>
                      <c:pt idx="7">
                        <c:v>-2.9372678320781735E-18</c:v>
                      </c:pt>
                      <c:pt idx="8">
                        <c:v>-3.7213186409050844E-13</c:v>
                      </c:pt>
                      <c:pt idx="9">
                        <c:v>-6.6979806237434083E-9</c:v>
                      </c:pt>
                      <c:pt idx="10">
                        <c:v>-6.0999590743935087E-8</c:v>
                      </c:pt>
                      <c:pt idx="11">
                        <c:v>-5.1133932016262121E-7</c:v>
                      </c:pt>
                      <c:pt idx="12">
                        <c:v>-3.96051670968048E-6</c:v>
                      </c:pt>
                      <c:pt idx="13">
                        <c:v>-2.8532954520134032E-5</c:v>
                      </c:pt>
                      <c:pt idx="14">
                        <c:v>-1.9354569468495427E-4</c:v>
                      </c:pt>
                      <c:pt idx="15">
                        <c:v>-1.1207595787916895E-3</c:v>
                      </c:pt>
                      <c:pt idx="16">
                        <c:v>-1.334900027947567E-3</c:v>
                      </c:pt>
                      <c:pt idx="17">
                        <c:v>-1.7175709450514423E-3</c:v>
                      </c:pt>
                      <c:pt idx="18">
                        <c:v>-3.9707402340918782E-3</c:v>
                      </c:pt>
                      <c:pt idx="19">
                        <c:v>-6.749926572181297E-3</c:v>
                      </c:pt>
                      <c:pt idx="20">
                        <c:v>-7.2768224887928062E-3</c:v>
                      </c:pt>
                      <c:pt idx="21">
                        <c:v>-7.6469218203399419E-3</c:v>
                      </c:pt>
                      <c:pt idx="22">
                        <c:v>-7.8206979113476932E-3</c:v>
                      </c:pt>
                      <c:pt idx="23">
                        <c:v>-7.7807396974243258E-3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29500249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5004416"/>
        <c:crosses val="autoZero"/>
        <c:crossBetween val="midCat"/>
      </c:valAx>
      <c:valAx>
        <c:axId val="295004416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5002496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4006"/>
          <c:h val="0.80534181504717128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7.9999000000000001E-2</c:v>
                </c:pt>
                <c:pt idx="8">
                  <c:v>7.9995999999999998E-2</c:v>
                </c:pt>
                <c:pt idx="9">
                  <c:v>7.9987000000000003E-2</c:v>
                </c:pt>
                <c:pt idx="10">
                  <c:v>7.9964999999999994E-2</c:v>
                </c:pt>
                <c:pt idx="11">
                  <c:v>7.9902000000000001E-2</c:v>
                </c:pt>
                <c:pt idx="12">
                  <c:v>2.0097E-4</c:v>
                </c:pt>
                <c:pt idx="13">
                  <c:v>8.0140999999999996E-22</c:v>
                </c:pt>
                <c:pt idx="14">
                  <c:v>6.6239000000000006E-24</c:v>
                </c:pt>
                <c:pt idx="15">
                  <c:v>5.1955999999999997E-29</c:v>
                </c:pt>
                <c:pt idx="16">
                  <c:v>2.5902000000000002E-30</c:v>
                </c:pt>
                <c:pt idx="17">
                  <c:v>8.5429999999999998E-31</c:v>
                </c:pt>
                <c:pt idx="18">
                  <c:v>1.1295999999999999E-31</c:v>
                </c:pt>
                <c:pt idx="19">
                  <c:v>2.4309000000000001E-33</c:v>
                </c:pt>
                <c:pt idx="20">
                  <c:v>1.0007000000000001E-34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4.4909999999999998E-27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3.091E-21</c:v>
                </c:pt>
                <c:pt idx="16">
                  <c:v>2.1044E-19</c:v>
                </c:pt>
                <c:pt idx="17">
                  <c:v>1.4506E-17</c:v>
                </c:pt>
                <c:pt idx="18">
                  <c:v>2.4064999999999998E-16</c:v>
                </c:pt>
                <c:pt idx="19">
                  <c:v>1.0046E-15</c:v>
                </c:pt>
                <c:pt idx="20">
                  <c:v>4.1656999999999998E-15</c:v>
                </c:pt>
                <c:pt idx="21">
                  <c:v>4.5076000000000001E-15</c:v>
                </c:pt>
                <c:pt idx="22">
                  <c:v>5.0107E-15</c:v>
                </c:pt>
                <c:pt idx="23">
                  <c:v>5.7126999999999999E-15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6.9006000000000005E-26</c:v>
                </c:pt>
                <c:pt idx="1">
                  <c:v>4.0251000000000001E-19</c:v>
                </c:pt>
                <c:pt idx="2">
                  <c:v>1.2600000000000001E-17</c:v>
                </c:pt>
                <c:pt idx="3">
                  <c:v>5.3886E-24</c:v>
                </c:pt>
                <c:pt idx="4">
                  <c:v>8.6376000000000005E-13</c:v>
                </c:pt>
                <c:pt idx="5" formatCode="0.00">
                  <c:v>3.1228000000000001E-11</c:v>
                </c:pt>
                <c:pt idx="6">
                  <c:v>1.7735000000000001E-12</c:v>
                </c:pt>
                <c:pt idx="7">
                  <c:v>3.9749000000000001E-13</c:v>
                </c:pt>
                <c:pt idx="8">
                  <c:v>1.4617999999999999E-13</c:v>
                </c:pt>
                <c:pt idx="9">
                  <c:v>1.2409999999999999E-14</c:v>
                </c:pt>
                <c:pt idx="10">
                  <c:v>5.0235000000000003E-18</c:v>
                </c:pt>
                <c:pt idx="11">
                  <c:v>2.5005999999999999E-34</c:v>
                </c:pt>
                <c:pt idx="12">
                  <c:v>0</c:v>
                </c:pt>
                <c:pt idx="13">
                  <c:v>0</c:v>
                </c:pt>
                <c:pt idx="14">
                  <c:v>4.524E-25</c:v>
                </c:pt>
                <c:pt idx="15">
                  <c:v>4.1774000000000004E-12</c:v>
                </c:pt>
                <c:pt idx="16" formatCode="0.00">
                  <c:v>3.7901999999999997E-11</c:v>
                </c:pt>
                <c:pt idx="17">
                  <c:v>3.3977999999999999E-10</c:v>
                </c:pt>
                <c:pt idx="18">
                  <c:v>1.5485E-9</c:v>
                </c:pt>
                <c:pt idx="19">
                  <c:v>3.5644999999999998E-9</c:v>
                </c:pt>
                <c:pt idx="20">
                  <c:v>8.2626000000000008E-9</c:v>
                </c:pt>
                <c:pt idx="21">
                  <c:v>9.9397000000000003E-9</c:v>
                </c:pt>
                <c:pt idx="22">
                  <c:v>1.2117E-8</c:v>
                </c:pt>
                <c:pt idx="23">
                  <c:v>1.4975E-8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8.0001000000000003E-2</c:v>
                </c:pt>
                <c:pt idx="8">
                  <c:v>8.0004000000000006E-2</c:v>
                </c:pt>
                <c:pt idx="9">
                  <c:v>8.0013000000000001E-2</c:v>
                </c:pt>
                <c:pt idx="10">
                  <c:v>8.0034999999999995E-2</c:v>
                </c:pt>
                <c:pt idx="11">
                  <c:v>8.0097000000000002E-2</c:v>
                </c:pt>
                <c:pt idx="12">
                  <c:v>5.8487000000000001E-3</c:v>
                </c:pt>
                <c:pt idx="13">
                  <c:v>4.7997E-6</c:v>
                </c:pt>
                <c:pt idx="14">
                  <c:v>7.5550000000000001E-7</c:v>
                </c:pt>
                <c:pt idx="15">
                  <c:v>4.8430999999999999E-8</c:v>
                </c:pt>
                <c:pt idx="16">
                  <c:v>2.7636E-8</c:v>
                </c:pt>
                <c:pt idx="17">
                  <c:v>2.4147999999999999E-8</c:v>
                </c:pt>
                <c:pt idx="18">
                  <c:v>1.7903999999999999E-8</c:v>
                </c:pt>
                <c:pt idx="19">
                  <c:v>9.2377000000000001E-9</c:v>
                </c:pt>
                <c:pt idx="20">
                  <c:v>5.6208999999999999E-9</c:v>
                </c:pt>
                <c:pt idx="21">
                  <c:v>1.9241E-9</c:v>
                </c:pt>
                <c:pt idx="22">
                  <c:v>6.9475999999999999E-10</c:v>
                </c:pt>
                <c:pt idx="23">
                  <c:v>2.6424999999999999E-10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 formatCode="0.00">
                  <c:v>1.4364E-11</c:v>
                </c:pt>
                <c:pt idx="11">
                  <c:v>1.6823E-10</c:v>
                </c:pt>
                <c:pt idx="12">
                  <c:v>1.5431E-9</c:v>
                </c:pt>
                <c:pt idx="13">
                  <c:v>1.6978000000000001E-9</c:v>
                </c:pt>
                <c:pt idx="14">
                  <c:v>2.1034E-9</c:v>
                </c:pt>
                <c:pt idx="15">
                  <c:v>4.0968999999999998E-9</c:v>
                </c:pt>
                <c:pt idx="16">
                  <c:v>4.5951000000000004E-9</c:v>
                </c:pt>
                <c:pt idx="17">
                  <c:v>5.0339000000000002E-9</c:v>
                </c:pt>
                <c:pt idx="18">
                  <c:v>5.3763999999999998E-9</c:v>
                </c:pt>
                <c:pt idx="19">
                  <c:v>5.5871999999999999E-9</c:v>
                </c:pt>
                <c:pt idx="20">
                  <c:v>5.6383999999999999E-9</c:v>
                </c:pt>
                <c:pt idx="21">
                  <c:v>5.5152999999999998E-9</c:v>
                </c:pt>
                <c:pt idx="22">
                  <c:v>5.2212000000000001E-9</c:v>
                </c:pt>
                <c:pt idx="23">
                  <c:v>4.7786E-9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6"/>
          <c:tx>
            <c:strRef>
              <c:f>SOLID!$E$13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3.8274000000000001E-18</c:v>
                </c:pt>
                <c:pt idx="11">
                  <c:v>6.9635E-18</c:v>
                </c:pt>
                <c:pt idx="12">
                  <c:v>1.2319E-17</c:v>
                </c:pt>
                <c:pt idx="13">
                  <c:v>2.0047000000000001E-17</c:v>
                </c:pt>
                <c:pt idx="14">
                  <c:v>3.1372000000000002E-17</c:v>
                </c:pt>
                <c:pt idx="15">
                  <c:v>1.5744E-16</c:v>
                </c:pt>
                <c:pt idx="16">
                  <c:v>2.2668999999999999E-16</c:v>
                </c:pt>
                <c:pt idx="17">
                  <c:v>3.2206999999999998E-16</c:v>
                </c:pt>
                <c:pt idx="18">
                  <c:v>4.5191999999999996E-16</c:v>
                </c:pt>
                <c:pt idx="19">
                  <c:v>6.2680000000000005E-16</c:v>
                </c:pt>
                <c:pt idx="20">
                  <c:v>8.6001000000000005E-16</c:v>
                </c:pt>
                <c:pt idx="21">
                  <c:v>1.1681E-15</c:v>
                </c:pt>
                <c:pt idx="22">
                  <c:v>1.5715999999999999E-15</c:v>
                </c:pt>
                <c:pt idx="23">
                  <c:v>2.0954999999999998E-15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7"/>
          <c:tx>
            <c:strRef>
              <c:f>SOLID!$E$14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 formatCode="0.00">
                  <c:v>1.1626000000000001E-11</c:v>
                </c:pt>
                <c:pt idx="7" formatCode="0.00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9.6631000000000007E-9</c:v>
                </c:pt>
                <c:pt idx="11">
                  <c:v>4.4520999999999999E-8</c:v>
                </c:pt>
                <c:pt idx="12">
                  <c:v>1.7915000000000001E-7</c:v>
                </c:pt>
                <c:pt idx="13">
                  <c:v>2.4658999999999999E-7</c:v>
                </c:pt>
                <c:pt idx="14">
                  <c:v>3.5601999999999998E-7</c:v>
                </c:pt>
                <c:pt idx="15">
                  <c:v>1.2701999999999999E-6</c:v>
                </c:pt>
                <c:pt idx="16">
                  <c:v>1.6632E-6</c:v>
                </c:pt>
                <c:pt idx="17">
                  <c:v>2.1353000000000001E-6</c:v>
                </c:pt>
                <c:pt idx="18">
                  <c:v>2.6869999999999999E-6</c:v>
                </c:pt>
                <c:pt idx="19">
                  <c:v>3.3119E-6</c:v>
                </c:pt>
                <c:pt idx="20">
                  <c:v>3.9963000000000002E-6</c:v>
                </c:pt>
                <c:pt idx="21">
                  <c:v>4.7182E-6</c:v>
                </c:pt>
                <c:pt idx="22">
                  <c:v>5.4477999999999997E-6</c:v>
                </c:pt>
                <c:pt idx="23">
                  <c:v>6.1503999999999996E-6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8"/>
          <c:tx>
            <c:strRef>
              <c:f>SOLID!$E$15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5.306E-8</c:v>
                </c:pt>
                <c:pt idx="11">
                  <c:v>2.0111000000000001E-7</c:v>
                </c:pt>
                <c:pt idx="12">
                  <c:v>6.8304000000000001E-7</c:v>
                </c:pt>
                <c:pt idx="13">
                  <c:v>1.0296000000000001E-6</c:v>
                </c:pt>
                <c:pt idx="14">
                  <c:v>1.5969999999999999E-6</c:v>
                </c:pt>
                <c:pt idx="15">
                  <c:v>7.4827000000000004E-6</c:v>
                </c:pt>
                <c:pt idx="16">
                  <c:v>1.0468999999999999E-5</c:v>
                </c:pt>
                <c:pt idx="17">
                  <c:v>1.436E-5</c:v>
                </c:pt>
                <c:pt idx="18">
                  <c:v>1.9313999999999998E-5</c:v>
                </c:pt>
                <c:pt idx="19">
                  <c:v>2.5463999999999999E-5</c:v>
                </c:pt>
                <c:pt idx="20">
                  <c:v>3.2904999999999998E-5</c:v>
                </c:pt>
                <c:pt idx="21">
                  <c:v>4.1666999999999999E-5</c:v>
                </c:pt>
                <c:pt idx="22">
                  <c:v>5.1697000000000003E-5</c:v>
                </c:pt>
                <c:pt idx="23">
                  <c:v>6.2847000000000003E-5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9"/>
          <c:tx>
            <c:strRef>
              <c:f>SOLID!$E$16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1.7269E-5</c:v>
                </c:pt>
                <c:pt idx="11">
                  <c:v>4.6224000000000003E-5</c:v>
                </c:pt>
                <c:pt idx="12">
                  <c:v>1.1454E-4</c:v>
                </c:pt>
                <c:pt idx="13">
                  <c:v>1.6449999999999999E-4</c:v>
                </c:pt>
                <c:pt idx="14">
                  <c:v>2.3994000000000001E-4</c:v>
                </c:pt>
                <c:pt idx="15">
                  <c:v>9.1436000000000002E-4</c:v>
                </c:pt>
                <c:pt idx="16">
                  <c:v>1.2269E-3</c:v>
                </c:pt>
                <c:pt idx="17">
                  <c:v>1.621E-3</c:v>
                </c:pt>
                <c:pt idx="18">
                  <c:v>2.1088999999999999E-3</c:v>
                </c:pt>
                <c:pt idx="19">
                  <c:v>2.7017999999999999E-3</c:v>
                </c:pt>
                <c:pt idx="20">
                  <c:v>3.4088E-3</c:v>
                </c:pt>
                <c:pt idx="21">
                  <c:v>4.2351000000000003E-3</c:v>
                </c:pt>
                <c:pt idx="22">
                  <c:v>5.1815000000000003E-3</c:v>
                </c:pt>
                <c:pt idx="23">
                  <c:v>6.2434999999999999E-3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0"/>
          <c:tx>
            <c:strRef>
              <c:f>SOLID!$E$17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 formatCode="0.00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1.9621999999999999E-12</c:v>
                </c:pt>
                <c:pt idx="11">
                  <c:v>5.8283000000000001E-12</c:v>
                </c:pt>
                <c:pt idx="12" formatCode="0.00">
                  <c:v>1.624E-11</c:v>
                </c:pt>
                <c:pt idx="13" formatCode="0.00">
                  <c:v>3.3635000000000002E-11</c:v>
                </c:pt>
                <c:pt idx="14" formatCode="0.00">
                  <c:v>6.8656999999999999E-11</c:v>
                </c:pt>
                <c:pt idx="15">
                  <c:v>8.9784999999999995E-10</c:v>
                </c:pt>
                <c:pt idx="16">
                  <c:v>1.6018E-9</c:v>
                </c:pt>
                <c:pt idx="17">
                  <c:v>2.7921999999999999E-9</c:v>
                </c:pt>
                <c:pt idx="18">
                  <c:v>4.7598E-9</c:v>
                </c:pt>
                <c:pt idx="19">
                  <c:v>7.9418E-9</c:v>
                </c:pt>
                <c:pt idx="20">
                  <c:v>1.2979999999999999E-8</c:v>
                </c:pt>
                <c:pt idx="21">
                  <c:v>2.0793E-8</c:v>
                </c:pt>
                <c:pt idx="22">
                  <c:v>3.2670000000000001E-8</c:v>
                </c:pt>
                <c:pt idx="23">
                  <c:v>5.0378999999999997E-8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1"/>
          <c:tx>
            <c:strRef>
              <c:f>SOLID!$E$18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2"/>
          <c:tx>
            <c:strRef>
              <c:f>SOLID!$E$19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6.9059999999999993E-30</c:v>
                </c:pt>
                <c:pt idx="3">
                  <c:v>1.8169999999999999E-28</c:v>
                </c:pt>
                <c:pt idx="4">
                  <c:v>1.9930999999999999E-25</c:v>
                </c:pt>
                <c:pt idx="5">
                  <c:v>6.2192E-24</c:v>
                </c:pt>
                <c:pt idx="6">
                  <c:v>1.3503000000000001E-21</c:v>
                </c:pt>
                <c:pt idx="7">
                  <c:v>1.3867999999999999E-21</c:v>
                </c:pt>
                <c:pt idx="8">
                  <c:v>4.8717000000000003E-21</c:v>
                </c:pt>
                <c:pt idx="9">
                  <c:v>2.1794999999999999E-20</c:v>
                </c:pt>
                <c:pt idx="10">
                  <c:v>9.1726000000000005E-20</c:v>
                </c:pt>
                <c:pt idx="11">
                  <c:v>1.0394E-18</c:v>
                </c:pt>
                <c:pt idx="12">
                  <c:v>7.5643000000000004E-13</c:v>
                </c:pt>
                <c:pt idx="13">
                  <c:v>1.257E-12</c:v>
                </c:pt>
                <c:pt idx="14">
                  <c:v>1.9864000000000001E-12</c:v>
                </c:pt>
                <c:pt idx="15" formatCode="0.00">
                  <c:v>1.0914E-11</c:v>
                </c:pt>
                <c:pt idx="16" formatCode="0.00">
                  <c:v>1.6268000000000001E-11</c:v>
                </c:pt>
                <c:pt idx="17" formatCode="0.00">
                  <c:v>2.4039999999999999E-11</c:v>
                </c:pt>
                <c:pt idx="18" formatCode="0.00">
                  <c:v>3.5248999999999999E-11</c:v>
                </c:pt>
                <c:pt idx="19" formatCode="0.00">
                  <c:v>5.1335999999999999E-11</c:v>
                </c:pt>
                <c:pt idx="20" formatCode="0.00">
                  <c:v>7.4324999999999999E-11</c:v>
                </c:pt>
                <c:pt idx="21">
                  <c:v>1.0707E-10</c:v>
                </c:pt>
                <c:pt idx="22">
                  <c:v>1.5359000000000001E-10</c:v>
                </c:pt>
                <c:pt idx="23">
                  <c:v>2.1952999999999999E-10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3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1.152E-25</c:v>
                </c:pt>
                <c:pt idx="1">
                  <c:v>2.0921999999999999E-18</c:v>
                </c:pt>
                <c:pt idx="2">
                  <c:v>8.5529000000000006E-15</c:v>
                </c:pt>
                <c:pt idx="3">
                  <c:v>9.9361000000000004E-13</c:v>
                </c:pt>
                <c:pt idx="4" formatCode="0.00">
                  <c:v>3.1680000000000001E-11</c:v>
                </c:pt>
                <c:pt idx="5" formatCode="0.00">
                  <c:v>7.0642000000000005E-11</c:v>
                </c:pt>
                <c:pt idx="6">
                  <c:v>2.0575E-9</c:v>
                </c:pt>
                <c:pt idx="7">
                  <c:v>1.3806E-9</c:v>
                </c:pt>
                <c:pt idx="8">
                  <c:v>3.2528000000000002E-9</c:v>
                </c:pt>
                <c:pt idx="9">
                  <c:v>9.9994999999999996E-9</c:v>
                </c:pt>
                <c:pt idx="10">
                  <c:v>2.9579E-8</c:v>
                </c:pt>
                <c:pt idx="11">
                  <c:v>2.4060000000000002E-7</c:v>
                </c:pt>
                <c:pt idx="12">
                  <c:v>0.15395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4"/>
          <c:tx>
            <c:strRef>
              <c:f>SOLID!$E$21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1.7898999999999999E-33</c:v>
                </c:pt>
                <c:pt idx="5">
                  <c:v>5.3692000000000001E-31</c:v>
                </c:pt>
                <c:pt idx="6">
                  <c:v>7.3515999999999996E-28</c:v>
                </c:pt>
                <c:pt idx="7">
                  <c:v>1.1363E-27</c:v>
                </c:pt>
                <c:pt idx="8">
                  <c:v>5.9016999999999999E-27</c:v>
                </c:pt>
                <c:pt idx="9">
                  <c:v>3.8394999999999998E-26</c:v>
                </c:pt>
                <c:pt idx="10">
                  <c:v>2.3139000000000001E-25</c:v>
                </c:pt>
                <c:pt idx="11">
                  <c:v>3.7009000000000003E-24</c:v>
                </c:pt>
                <c:pt idx="12">
                  <c:v>4.5979999999999997E-18</c:v>
                </c:pt>
                <c:pt idx="13">
                  <c:v>1.1615E-17</c:v>
                </c:pt>
                <c:pt idx="14">
                  <c:v>2.6780999999999999E-17</c:v>
                </c:pt>
                <c:pt idx="15">
                  <c:v>5.5423000000000003E-16</c:v>
                </c:pt>
                <c:pt idx="16">
                  <c:v>1.1044999999999999E-15</c:v>
                </c:pt>
                <c:pt idx="17">
                  <c:v>2.1501E-15</c:v>
                </c:pt>
                <c:pt idx="18">
                  <c:v>4.0953000000000001E-15</c:v>
                </c:pt>
                <c:pt idx="19">
                  <c:v>7.6440999999999997E-15</c:v>
                </c:pt>
                <c:pt idx="20">
                  <c:v>1.4004E-14</c:v>
                </c:pt>
                <c:pt idx="21">
                  <c:v>2.5214E-14</c:v>
                </c:pt>
                <c:pt idx="22">
                  <c:v>4.4675000000000003E-14</c:v>
                </c:pt>
                <c:pt idx="23">
                  <c:v>7.7984999999999995E-14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5"/>
          <c:tx>
            <c:strRef>
              <c:f>SOLID!$E$22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2.1438000000000001E-31</c:v>
                </c:pt>
                <c:pt idx="1">
                  <c:v>4.924E-23</c:v>
                </c:pt>
                <c:pt idx="2">
                  <c:v>1.7587E-19</c:v>
                </c:pt>
                <c:pt idx="3">
                  <c:v>6.6189999999999997E-15</c:v>
                </c:pt>
                <c:pt idx="4">
                  <c:v>7.3071000000000002E-13</c:v>
                </c:pt>
                <c:pt idx="5">
                  <c:v>4.6352999999999998E-12</c:v>
                </c:pt>
                <c:pt idx="6">
                  <c:v>3.3436000000000002E-10</c:v>
                </c:pt>
                <c:pt idx="7">
                  <c:v>2.7668000000000002E-10</c:v>
                </c:pt>
                <c:pt idx="8">
                  <c:v>7.9912000000000003E-10</c:v>
                </c:pt>
                <c:pt idx="9">
                  <c:v>2.9950000000000001E-9</c:v>
                </c:pt>
                <c:pt idx="10">
                  <c:v>1.0745E-8</c:v>
                </c:pt>
                <c:pt idx="11">
                  <c:v>1.0548E-7</c:v>
                </c:pt>
                <c:pt idx="12">
                  <c:v>7.9546000000000006E-2</c:v>
                </c:pt>
                <c:pt idx="13">
                  <c:v>7.9641000000000003E-2</c:v>
                </c:pt>
                <c:pt idx="14">
                  <c:v>7.9478999999999994E-2</c:v>
                </c:pt>
                <c:pt idx="15">
                  <c:v>7.8048999999999993E-2</c:v>
                </c:pt>
                <c:pt idx="16">
                  <c:v>7.7392000000000002E-2</c:v>
                </c:pt>
                <c:pt idx="17">
                  <c:v>7.6565999999999995E-2</c:v>
                </c:pt>
                <c:pt idx="18">
                  <c:v>7.5548000000000004E-2</c:v>
                </c:pt>
                <c:pt idx="19">
                  <c:v>7.4315999999999993E-2</c:v>
                </c:pt>
                <c:pt idx="20">
                  <c:v>7.2853000000000001E-2</c:v>
                </c:pt>
                <c:pt idx="21">
                  <c:v>7.1149000000000004E-2</c:v>
                </c:pt>
                <c:pt idx="22">
                  <c:v>6.9205000000000003E-2</c:v>
                </c:pt>
                <c:pt idx="23">
                  <c:v>6.7031999999999994E-2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6"/>
          <c:tx>
            <c:strRef>
              <c:f>SOLID!$E$23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0</c:v>
                </c:pt>
                <c:pt idx="1">
                  <c:v>8.6079000000000003E-35</c:v>
                </c:pt>
                <c:pt idx="2">
                  <c:v>5.2788000000000001E-26</c:v>
                </c:pt>
                <c:pt idx="3">
                  <c:v>2.2620999999999999E-20</c:v>
                </c:pt>
                <c:pt idx="4">
                  <c:v>2.6771999999999999E-16</c:v>
                </c:pt>
                <c:pt idx="5">
                  <c:v>4.8774000000000003E-14</c:v>
                </c:pt>
                <c:pt idx="6" formatCode="0.00">
                  <c:v>4.0796000000000002E-11</c:v>
                </c:pt>
                <c:pt idx="7" formatCode="0.00">
                  <c:v>5.5864999999999999E-11</c:v>
                </c:pt>
                <c:pt idx="8">
                  <c:v>2.5732999999999998E-10</c:v>
                </c:pt>
                <c:pt idx="9">
                  <c:v>1.4862999999999999E-9</c:v>
                </c:pt>
                <c:pt idx="10">
                  <c:v>7.9620000000000004E-9</c:v>
                </c:pt>
                <c:pt idx="11">
                  <c:v>1.1333E-7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17"/>
          <c:tx>
            <c:strRef>
              <c:f>SOLID!$E$24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-19.649999999999999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-19.78</c:v>
                </c:pt>
                <c:pt idx="20">
                  <c:v>-19.809999999999999</c:v>
                </c:pt>
                <c:pt idx="21">
                  <c:v>-19.84</c:v>
                </c:pt>
                <c:pt idx="22">
                  <c:v>-19.88</c:v>
                </c:pt>
                <c:pt idx="23">
                  <c:v>-19.91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18"/>
          <c:tx>
            <c:strRef>
              <c:f>SOLID!$E$25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-33.67</c:v>
                </c:pt>
                <c:pt idx="11">
                  <c:v>-33.340000000000003</c:v>
                </c:pt>
                <c:pt idx="12">
                  <c:v>-33.21</c:v>
                </c:pt>
                <c:pt idx="13">
                  <c:v>-32.799999999999997</c:v>
                </c:pt>
                <c:pt idx="14">
                  <c:v>-32.42</c:v>
                </c:pt>
                <c:pt idx="15">
                  <c:v>-31.01</c:v>
                </c:pt>
                <c:pt idx="16">
                  <c:v>-30.68</c:v>
                </c:pt>
                <c:pt idx="17">
                  <c:v>-30.35</c:v>
                </c:pt>
                <c:pt idx="18">
                  <c:v>-30.03</c:v>
                </c:pt>
                <c:pt idx="19">
                  <c:v>-29.72</c:v>
                </c:pt>
                <c:pt idx="20">
                  <c:v>-29.41</c:v>
                </c:pt>
                <c:pt idx="21">
                  <c:v>-29.1</c:v>
                </c:pt>
                <c:pt idx="22">
                  <c:v>-28.79</c:v>
                </c:pt>
                <c:pt idx="23">
                  <c:v>-28.49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19"/>
          <c:tx>
            <c:strRef>
              <c:f>SOLID!$E$26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-14.15</c:v>
                </c:pt>
                <c:pt idx="13">
                  <c:v>-13.98</c:v>
                </c:pt>
                <c:pt idx="14">
                  <c:v>-13.85</c:v>
                </c:pt>
                <c:pt idx="15">
                  <c:v>-13.38</c:v>
                </c:pt>
                <c:pt idx="16">
                  <c:v>-13.28</c:v>
                </c:pt>
                <c:pt idx="17">
                  <c:v>-13.17</c:v>
                </c:pt>
                <c:pt idx="18">
                  <c:v>-13.07</c:v>
                </c:pt>
                <c:pt idx="19">
                  <c:v>-12.97</c:v>
                </c:pt>
                <c:pt idx="20">
                  <c:v>-12.87</c:v>
                </c:pt>
                <c:pt idx="21">
                  <c:v>-12.77</c:v>
                </c:pt>
                <c:pt idx="22">
                  <c:v>-12.67</c:v>
                </c:pt>
                <c:pt idx="23">
                  <c:v>-12.57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0"/>
          <c:tx>
            <c:strRef>
              <c:f>SOLID!$E$27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-8.157</c:v>
                </c:pt>
                <c:pt idx="13">
                  <c:v>-8.2460000000000004</c:v>
                </c:pt>
                <c:pt idx="14">
                  <c:v>-8.3160000000000007</c:v>
                </c:pt>
                <c:pt idx="15">
                  <c:v>-8.5960000000000001</c:v>
                </c:pt>
                <c:pt idx="16">
                  <c:v>-8.6660000000000004</c:v>
                </c:pt>
                <c:pt idx="17">
                  <c:v>-8.7370000000000001</c:v>
                </c:pt>
                <c:pt idx="18">
                  <c:v>-8.81</c:v>
                </c:pt>
                <c:pt idx="19">
                  <c:v>-8.8840000000000003</c:v>
                </c:pt>
                <c:pt idx="20">
                  <c:v>-8.9600000000000009</c:v>
                </c:pt>
                <c:pt idx="21">
                  <c:v>-9.0380000000000003</c:v>
                </c:pt>
                <c:pt idx="22">
                  <c:v>-9.1180000000000003</c:v>
                </c:pt>
                <c:pt idx="23">
                  <c:v>-9.2010000000000005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1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2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3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4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5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6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 formatCode="0.0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axId val="197096576"/>
        <c:axId val="19709811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7.2220999999999994E-2</c:v>
                      </c:pt>
                      <c:pt idx="7">
                        <c:v>7.0798E-2</c:v>
                      </c:pt>
                      <c:pt idx="8">
                        <c:v>6.3155000000000003E-2</c:v>
                      </c:pt>
                      <c:pt idx="9">
                        <c:v>5.1404999999999999E-2</c:v>
                      </c:pt>
                      <c:pt idx="10">
                        <c:v>4.7522000000000002E-2</c:v>
                      </c:pt>
                      <c:pt idx="11">
                        <c:v>4.3043999999999999E-2</c:v>
                      </c:pt>
                      <c:pt idx="12">
                        <c:v>3.7679999999999998E-2</c:v>
                      </c:pt>
                      <c:pt idx="13">
                        <c:v>3.0896E-2</c:v>
                      </c:pt>
                      <c:pt idx="14">
                        <c:v>2.1690999999999998E-2</c:v>
                      </c:pt>
                      <c:pt idx="15">
                        <c:v>5.8101000000000003E-3</c:v>
                      </c:pt>
                      <c:pt idx="16">
                        <c:v>4.7276000000000003E-6</c:v>
                      </c:pt>
                      <c:pt idx="17">
                        <c:v>7.5853999999999996E-7</c:v>
                      </c:pt>
                      <c:pt idx="18">
                        <c:v>5.5864000000000003E-8</c:v>
                      </c:pt>
                      <c:pt idx="19">
                        <c:v>1.0514000000000001E-8</c:v>
                      </c:pt>
                      <c:pt idx="20">
                        <c:v>3.2319E-9</c:v>
                      </c:pt>
                      <c:pt idx="21">
                        <c:v>2.1988999999999999E-9</c:v>
                      </c:pt>
                      <c:pt idx="22">
                        <c:v>7.9513000000000002E-10</c:v>
                      </c:pt>
                      <c:pt idx="23">
                        <c:v>1.3322999999999999E-10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7.6019000000000001E-36</c:v>
                      </c:pt>
                      <c:pt idx="7">
                        <c:v>1.1745999999999999E-34</c:v>
                      </c:pt>
                      <c:pt idx="8">
                        <c:v>1.4288E-30</c:v>
                      </c:pt>
                      <c:pt idx="9">
                        <c:v>2.5398999999999999E-27</c:v>
                      </c:pt>
                      <c:pt idx="10">
                        <c:v>1.3033999999999999E-26</c:v>
                      </c:pt>
                      <c:pt idx="11">
                        <c:v>6.1694000000000004E-26</c:v>
                      </c:pt>
                      <c:pt idx="12">
                        <c:v>2.7098E-25</c:v>
                      </c:pt>
                      <c:pt idx="13">
                        <c:v>1.1096E-24</c:v>
                      </c:pt>
                      <c:pt idx="14">
                        <c:v>4.2442999999999996E-24</c:v>
                      </c:pt>
                      <c:pt idx="15">
                        <c:v>1.5529999999999999E-23</c:v>
                      </c:pt>
                      <c:pt idx="16">
                        <c:v>6.5511000000000001E-23</c:v>
                      </c:pt>
                      <c:pt idx="17">
                        <c:v>2.5210999999999999E-22</c:v>
                      </c:pt>
                      <c:pt idx="18">
                        <c:v>3.3492999999999997E-20</c:v>
                      </c:pt>
                      <c:pt idx="19">
                        <c:v>2.3163000000000001E-18</c:v>
                      </c:pt>
                      <c:pt idx="20">
                        <c:v>6.1555999999999998E-18</c:v>
                      </c:pt>
                      <c:pt idx="21">
                        <c:v>1.5905E-17</c:v>
                      </c:pt>
                      <c:pt idx="22">
                        <c:v>4.0031999999999998E-17</c:v>
                      </c:pt>
                      <c:pt idx="23">
                        <c:v>9.8315000000000001E-17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1.8714999999999999E-36</c:v>
                      </c:pt>
                      <c:pt idx="8">
                        <c:v>4.8484000000000002E-33</c:v>
                      </c:pt>
                      <c:pt idx="9">
                        <c:v>2.4863E-30</c:v>
                      </c:pt>
                      <c:pt idx="10">
                        <c:v>9.6233000000000002E-30</c:v>
                      </c:pt>
                      <c:pt idx="11">
                        <c:v>3.4537E-29</c:v>
                      </c:pt>
                      <c:pt idx="12">
                        <c:v>1.1504999999999999E-28</c:v>
                      </c:pt>
                      <c:pt idx="13">
                        <c:v>3.5489000000000001E-28</c:v>
                      </c:pt>
                      <c:pt idx="14">
                        <c:v>1.0045E-27</c:v>
                      </c:pt>
                      <c:pt idx="15">
                        <c:v>2.6342E-27</c:v>
                      </c:pt>
                      <c:pt idx="16">
                        <c:v>1.1249E-26</c:v>
                      </c:pt>
                      <c:pt idx="17">
                        <c:v>4.4876000000000002E-26</c:v>
                      </c:pt>
                      <c:pt idx="18">
                        <c:v>7.0625000000000003E-24</c:v>
                      </c:pt>
                      <c:pt idx="19">
                        <c:v>5.9982000000000001E-22</c:v>
                      </c:pt>
                      <c:pt idx="20">
                        <c:v>1.6872E-21</c:v>
                      </c:pt>
                      <c:pt idx="21">
                        <c:v>4.6244E-21</c:v>
                      </c:pt>
                      <c:pt idx="22">
                        <c:v>1.2375E-20</c:v>
                      </c:pt>
                      <c:pt idx="23">
                        <c:v>3.2385000000000003E-20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19709657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98112"/>
        <c:crosses val="autoZero"/>
        <c:crossBetween val="midCat"/>
      </c:valAx>
      <c:valAx>
        <c:axId val="197098112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96576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37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ser>
          <c:idx val="7"/>
          <c:order val="0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-19.534909090909093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-19.631090909090908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-19.746303030303029</c:v>
                </c:pt>
                <c:pt idx="63" formatCode="General">
                  <c:v>-19.770545454545456</c:v>
                </c:pt>
                <c:pt idx="64" formatCode="General">
                  <c:v>-19.791090909090908</c:v>
                </c:pt>
                <c:pt idx="65" formatCode="General">
                  <c:v>-19.809272727272727</c:v>
                </c:pt>
                <c:pt idx="66" formatCode="General">
                  <c:v>-19.827349397590361</c:v>
                </c:pt>
                <c:pt idx="67" formatCode="General">
                  <c:v>-19.847272727272728</c:v>
                </c:pt>
                <c:pt idx="68" formatCode="General">
                  <c:v>-19.871515151515151</c:v>
                </c:pt>
                <c:pt idx="69" formatCode="General">
                  <c:v>-19.891818181818181</c:v>
                </c:pt>
                <c:pt idx="70" formatCode="General">
                  <c:v>-19.91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1"/>
          <c:tx>
            <c:strRef>
              <c:f>'Gibbs-EVAL'!$A$143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-89.614220877458393</c:v>
                </c:pt>
                <c:pt idx="1">
                  <c:v>-87.314674735249611</c:v>
                </c:pt>
                <c:pt idx="2" formatCode="General">
                  <c:v>-85.015128593040842</c:v>
                </c:pt>
                <c:pt idx="3" formatCode="General">
                  <c:v>-82.715582450832073</c:v>
                </c:pt>
                <c:pt idx="4" formatCode="General">
                  <c:v>-80.569984871406959</c:v>
                </c:pt>
                <c:pt idx="5" formatCode="General">
                  <c:v>-80.194795763993937</c:v>
                </c:pt>
                <c:pt idx="6" formatCode="General">
                  <c:v>-79.81960665658093</c:v>
                </c:pt>
                <c:pt idx="7" formatCode="General">
                  <c:v>-79.444417549167923</c:v>
                </c:pt>
                <c:pt idx="8" formatCode="General">
                  <c:v>-79.069228441754916</c:v>
                </c:pt>
                <c:pt idx="9" formatCode="General">
                  <c:v>-78.694039334341909</c:v>
                </c:pt>
                <c:pt idx="10" formatCode="General">
                  <c:v>-78.318850226928902</c:v>
                </c:pt>
                <c:pt idx="11" formatCode="General">
                  <c:v>-76.336701966717101</c:v>
                </c:pt>
                <c:pt idx="12" formatCode="General">
                  <c:v>-72.542450832072618</c:v>
                </c:pt>
                <c:pt idx="13" formatCode="General">
                  <c:v>-68.748199697428134</c:v>
                </c:pt>
                <c:pt idx="14" formatCode="General">
                  <c:v>-64.953948562783665</c:v>
                </c:pt>
                <c:pt idx="15" formatCode="General">
                  <c:v>-61.159697428139182</c:v>
                </c:pt>
                <c:pt idx="16" formatCode="General">
                  <c:v>-57.365446293494699</c:v>
                </c:pt>
                <c:pt idx="17" formatCode="General">
                  <c:v>-53.571195158850216</c:v>
                </c:pt>
                <c:pt idx="18" formatCode="General">
                  <c:v>-52.228139183055973</c:v>
                </c:pt>
                <c:pt idx="19" formatCode="General">
                  <c:v>-51.284114977307105</c:v>
                </c:pt>
                <c:pt idx="20" formatCode="General">
                  <c:v>-50.340090771558245</c:v>
                </c:pt>
                <c:pt idx="21" formatCode="General">
                  <c:v>-49.396066565809377</c:v>
                </c:pt>
                <c:pt idx="22" formatCode="General">
                  <c:v>-48.45204236006051</c:v>
                </c:pt>
                <c:pt idx="23" formatCode="General">
                  <c:v>-47.50801815431165</c:v>
                </c:pt>
                <c:pt idx="24" formatCode="General">
                  <c:v>-46.610606060606059</c:v>
                </c:pt>
                <c:pt idx="25" formatCode="General">
                  <c:v>-45.853030303030302</c:v>
                </c:pt>
                <c:pt idx="26" formatCode="General">
                  <c:v>-45.095454545454544</c:v>
                </c:pt>
                <c:pt idx="27" formatCode="General">
                  <c:v>-44.337878787878786</c:v>
                </c:pt>
                <c:pt idx="28" formatCode="General">
                  <c:v>-43.580303030303028</c:v>
                </c:pt>
                <c:pt idx="29" formatCode="General">
                  <c:v>-42.822727272727271</c:v>
                </c:pt>
                <c:pt idx="30" formatCode="General">
                  <c:v>-42.065151515151513</c:v>
                </c:pt>
                <c:pt idx="31" formatCode="General">
                  <c:v>-41.392496217851736</c:v>
                </c:pt>
                <c:pt idx="32" formatCode="General">
                  <c:v>-40.765567322239029</c:v>
                </c:pt>
                <c:pt idx="33" formatCode="General">
                  <c:v>-40.138638426626322</c:v>
                </c:pt>
                <c:pt idx="34" formatCode="General">
                  <c:v>-39.511709531013615</c:v>
                </c:pt>
                <c:pt idx="35" formatCode="General">
                  <c:v>-38.884780635400908</c:v>
                </c:pt>
                <c:pt idx="36" formatCode="General">
                  <c:v>-38.257851739788201</c:v>
                </c:pt>
                <c:pt idx="37" formatCode="General">
                  <c:v>-37.633309090909094</c:v>
                </c:pt>
                <c:pt idx="38" formatCode="General">
                  <c:v>-37.066036363636364</c:v>
                </c:pt>
                <c:pt idx="39" formatCode="General">
                  <c:v>-36.509493975903617</c:v>
                </c:pt>
                <c:pt idx="40" formatCode="General">
                  <c:v>-35.969734939759036</c:v>
                </c:pt>
                <c:pt idx="41" formatCode="General">
                  <c:v>-35.441745454545455</c:v>
                </c:pt>
                <c:pt idx="42" formatCode="General">
                  <c:v>-34.91966060606061</c:v>
                </c:pt>
                <c:pt idx="43" formatCode="General">
                  <c:v>-34.415418181818183</c:v>
                </c:pt>
                <c:pt idx="44" formatCode="General">
                  <c:v>-33.918472727272729</c:v>
                </c:pt>
                <c:pt idx="45" formatCode="General">
                  <c:v>-33.431200000000004</c:v>
                </c:pt>
                <c:pt idx="46" formatCode="General">
                  <c:v>-32.99498181818182</c:v>
                </c:pt>
                <c:pt idx="47" formatCode="General">
                  <c:v>-32.656048484848483</c:v>
                </c:pt>
                <c:pt idx="48" formatCode="General">
                  <c:v>-32.871806060606062</c:v>
                </c:pt>
                <c:pt idx="49" formatCode="General">
                  <c:v>-33.064963855421688</c:v>
                </c:pt>
                <c:pt idx="50" formatCode="General">
                  <c:v>-33.233638554216874</c:v>
                </c:pt>
                <c:pt idx="51" formatCode="General">
                  <c:v>-33.403151515151521</c:v>
                </c:pt>
                <c:pt idx="52" formatCode="General">
                  <c:v>-33.572848484848485</c:v>
                </c:pt>
                <c:pt idx="53" formatCode="General">
                  <c:v>-33.742545454545457</c:v>
                </c:pt>
                <c:pt idx="54" formatCode="General">
                  <c:v>-33.912242424242429</c:v>
                </c:pt>
                <c:pt idx="55" formatCode="General">
                  <c:v>-34.081939393939393</c:v>
                </c:pt>
                <c:pt idx="56" formatCode="General">
                  <c:v>-34.251636363636365</c:v>
                </c:pt>
                <c:pt idx="57" formatCode="General">
                  <c:v>-34.421108433734943</c:v>
                </c:pt>
                <c:pt idx="58" formatCode="General">
                  <c:v>-34.589783132530123</c:v>
                </c:pt>
                <c:pt idx="59" formatCode="General">
                  <c:v>-34.760387878787881</c:v>
                </c:pt>
                <c:pt idx="60" formatCode="General">
                  <c:v>-34.932509090909093</c:v>
                </c:pt>
                <c:pt idx="61" formatCode="General">
                  <c:v>-35.109042424242425</c:v>
                </c:pt>
                <c:pt idx="62" formatCode="General">
                  <c:v>-35.286642424242423</c:v>
                </c:pt>
                <c:pt idx="63" formatCode="General">
                  <c:v>-35.466036363636363</c:v>
                </c:pt>
                <c:pt idx="64" formatCode="General">
                  <c:v>-35.648387878787879</c:v>
                </c:pt>
                <c:pt idx="65" formatCode="General">
                  <c:v>-35.832630303030307</c:v>
                </c:pt>
                <c:pt idx="66" formatCode="General">
                  <c:v>-36.020433734939765</c:v>
                </c:pt>
                <c:pt idx="67" formatCode="General">
                  <c:v>-36.210181818181816</c:v>
                </c:pt>
                <c:pt idx="68" formatCode="General">
                  <c:v>-36.404121212121211</c:v>
                </c:pt>
                <c:pt idx="69" formatCode="General">
                  <c:v>-36.602787878787879</c:v>
                </c:pt>
                <c:pt idx="70" formatCode="General">
                  <c:v>-36.804000000000002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2"/>
          <c:tx>
            <c:strRef>
              <c:f>'Gibbs-EVAL'!$A$173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-82.276848484848472</c:v>
                </c:pt>
                <c:pt idx="1">
                  <c:v>-79.901696969696957</c:v>
                </c:pt>
                <c:pt idx="2" formatCode="General">
                  <c:v>-77.695636363636353</c:v>
                </c:pt>
                <c:pt idx="3" formatCode="General">
                  <c:v>-75.644424242424236</c:v>
                </c:pt>
                <c:pt idx="4" formatCode="General">
                  <c:v>-73.673963691376699</c:v>
                </c:pt>
                <c:pt idx="5" formatCode="General">
                  <c:v>-71.973509833585481</c:v>
                </c:pt>
                <c:pt idx="6" formatCode="General">
                  <c:v>-70.27305597579425</c:v>
                </c:pt>
                <c:pt idx="7" formatCode="General">
                  <c:v>-68.572602118003019</c:v>
                </c:pt>
                <c:pt idx="8" formatCode="General">
                  <c:v>-66.872148260211802</c:v>
                </c:pt>
                <c:pt idx="9" formatCode="General">
                  <c:v>-65.17169440242057</c:v>
                </c:pt>
                <c:pt idx="10" formatCode="General">
                  <c:v>-63.471240544629346</c:v>
                </c:pt>
                <c:pt idx="11" formatCode="General">
                  <c:v>-62.211633888048404</c:v>
                </c:pt>
                <c:pt idx="12" formatCode="General">
                  <c:v>-61.449152798789711</c:v>
                </c:pt>
                <c:pt idx="13" formatCode="General">
                  <c:v>-60.686671709531012</c:v>
                </c:pt>
                <c:pt idx="14" formatCode="General">
                  <c:v>-59.924190620272313</c:v>
                </c:pt>
                <c:pt idx="15" formatCode="General">
                  <c:v>-59.161709531013614</c:v>
                </c:pt>
                <c:pt idx="16" formatCode="General">
                  <c:v>-58.399228441754914</c:v>
                </c:pt>
                <c:pt idx="17" formatCode="General">
                  <c:v>-57.636747352496215</c:v>
                </c:pt>
                <c:pt idx="18" formatCode="General">
                  <c:v>-56.846944024205747</c:v>
                </c:pt>
                <c:pt idx="19" formatCode="General">
                  <c:v>-56.052692889561271</c:v>
                </c:pt>
                <c:pt idx="20" formatCode="General">
                  <c:v>-55.258441754916795</c:v>
                </c:pt>
                <c:pt idx="21" formatCode="General">
                  <c:v>-54.464190620272312</c:v>
                </c:pt>
                <c:pt idx="22" formatCode="General">
                  <c:v>-53.669939485627836</c:v>
                </c:pt>
                <c:pt idx="23" formatCode="General">
                  <c:v>-52.87568835098336</c:v>
                </c:pt>
                <c:pt idx="24" formatCode="General">
                  <c:v>-52.128484848484852</c:v>
                </c:pt>
                <c:pt idx="25" formatCode="General">
                  <c:v>-51.522424242424243</c:v>
                </c:pt>
                <c:pt idx="26" formatCode="General">
                  <c:v>-50.916363636363634</c:v>
                </c:pt>
                <c:pt idx="27" formatCode="General">
                  <c:v>-50.310303030303032</c:v>
                </c:pt>
                <c:pt idx="28" formatCode="General">
                  <c:v>-49.704242424242423</c:v>
                </c:pt>
                <c:pt idx="29" formatCode="General">
                  <c:v>-49.098181818181821</c:v>
                </c:pt>
                <c:pt idx="30" formatCode="General">
                  <c:v>-48.492121212121212</c:v>
                </c:pt>
                <c:pt idx="31" formatCode="General">
                  <c:v>-47.9689636913767</c:v>
                </c:pt>
                <c:pt idx="32" formatCode="General">
                  <c:v>-47.490446293494706</c:v>
                </c:pt>
                <c:pt idx="33" formatCode="General">
                  <c:v>-47.011928895612705</c:v>
                </c:pt>
                <c:pt idx="34" formatCode="General">
                  <c:v>-46.533411497730711</c:v>
                </c:pt>
                <c:pt idx="35" formatCode="General">
                  <c:v>-46.05489409984871</c:v>
                </c:pt>
                <c:pt idx="36" formatCode="General">
                  <c:v>-45.576376701966716</c:v>
                </c:pt>
                <c:pt idx="37" formatCode="General">
                  <c:v>-45.101308623298031</c:v>
                </c:pt>
                <c:pt idx="38" formatCode="General">
                  <c:v>-44.709024205748861</c:v>
                </c:pt>
                <c:pt idx="39" formatCode="General">
                  <c:v>-44.316739788199698</c:v>
                </c:pt>
                <c:pt idx="40" formatCode="General">
                  <c:v>-43.924455370650527</c:v>
                </c:pt>
                <c:pt idx="41" formatCode="General">
                  <c:v>-43.532170953101364</c:v>
                </c:pt>
                <c:pt idx="42" formatCode="General">
                  <c:v>-43.139886535552193</c:v>
                </c:pt>
                <c:pt idx="43" formatCode="General">
                  <c:v>-42.74760211800303</c:v>
                </c:pt>
                <c:pt idx="44" formatCode="General">
                  <c:v>-42.371284848484848</c:v>
                </c:pt>
                <c:pt idx="45" formatCode="General">
                  <c:v>-42.016133333333336</c:v>
                </c:pt>
                <c:pt idx="46" formatCode="General">
                  <c:v>-41.674218181818183</c:v>
                </c:pt>
                <c:pt idx="47" formatCode="General">
                  <c:v>-41.337375757575757</c:v>
                </c:pt>
                <c:pt idx="48" formatCode="General">
                  <c:v>-41.009496969696968</c:v>
                </c:pt>
                <c:pt idx="49" formatCode="General">
                  <c:v>-40.686614457831325</c:v>
                </c:pt>
                <c:pt idx="50" formatCode="General">
                  <c:v>-40.369144578313247</c:v>
                </c:pt>
                <c:pt idx="51" formatCode="General">
                  <c:v>-40.066496969696964</c:v>
                </c:pt>
                <c:pt idx="52" formatCode="General">
                  <c:v>-39.806872727272726</c:v>
                </c:pt>
                <c:pt idx="53" formatCode="General">
                  <c:v>-39.741418181818183</c:v>
                </c:pt>
                <c:pt idx="54" formatCode="General">
                  <c:v>-39.673127272727271</c:v>
                </c:pt>
                <c:pt idx="55" formatCode="General">
                  <c:v>-39.602218181818188</c:v>
                </c:pt>
                <c:pt idx="56" formatCode="General">
                  <c:v>-39.525509090909097</c:v>
                </c:pt>
                <c:pt idx="57" formatCode="General">
                  <c:v>-39.44710843373494</c:v>
                </c:pt>
                <c:pt idx="58" formatCode="General">
                  <c:v>-39.365783132530119</c:v>
                </c:pt>
                <c:pt idx="59" formatCode="General">
                  <c:v>-39.247527272727275</c:v>
                </c:pt>
                <c:pt idx="60" formatCode="General">
                  <c:v>-39.100254545454547</c:v>
                </c:pt>
                <c:pt idx="61" formatCode="General">
                  <c:v>-38.950775757575762</c:v>
                </c:pt>
                <c:pt idx="62" formatCode="General">
                  <c:v>-38.802812121212121</c:v>
                </c:pt>
                <c:pt idx="63" formatCode="General">
                  <c:v>-38.65978181818182</c:v>
                </c:pt>
                <c:pt idx="64" formatCode="General">
                  <c:v>-38.51749090909091</c:v>
                </c:pt>
                <c:pt idx="65" formatCode="General">
                  <c:v>-38.375672727272729</c:v>
                </c:pt>
                <c:pt idx="66" formatCode="General">
                  <c:v>-38.235831325301213</c:v>
                </c:pt>
                <c:pt idx="67" formatCode="General">
                  <c:v>-38.096181818181826</c:v>
                </c:pt>
                <c:pt idx="68" formatCode="General">
                  <c:v>-37.956787878787878</c:v>
                </c:pt>
                <c:pt idx="69" formatCode="General">
                  <c:v>-37.822515151515155</c:v>
                </c:pt>
                <c:pt idx="70" formatCode="General">
                  <c:v>-37.691000000000003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axId val="212157184"/>
        <c:axId val="21215872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21215718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158720"/>
        <c:crosses val="autoZero"/>
        <c:crossBetween val="midCat"/>
        <c:majorUnit val="100"/>
      </c:valAx>
      <c:valAx>
        <c:axId val="212158720"/>
        <c:scaling>
          <c:orientation val="minMax"/>
          <c:min val="-6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157184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9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ser>
          <c:idx val="9"/>
          <c:order val="0"/>
          <c:tx>
            <c:strRef>
              <c:f>'Gibbs-EVAL'!$A$112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-5.6688000000000001</c:v>
                </c:pt>
                <c:pt idx="1">
                  <c:v>-5.7292606060606062</c:v>
                </c:pt>
                <c:pt idx="2" formatCode="General">
                  <c:v>-5.7904727272727277</c:v>
                </c:pt>
                <c:pt idx="3" formatCode="General">
                  <c:v>-5.8521272727272731</c:v>
                </c:pt>
                <c:pt idx="4" formatCode="General">
                  <c:v>-5.9138969696969692</c:v>
                </c:pt>
                <c:pt idx="5" formatCode="General">
                  <c:v>-5.9751090909090907</c:v>
                </c:pt>
                <c:pt idx="6" formatCode="General">
                  <c:v>-6.036421686746988</c:v>
                </c:pt>
                <c:pt idx="7" formatCode="General">
                  <c:v>-6.0978674698795183</c:v>
                </c:pt>
                <c:pt idx="8" formatCode="General">
                  <c:v>-6.1591333333333331</c:v>
                </c:pt>
                <c:pt idx="9" formatCode="General">
                  <c:v>-6.2202000000000002</c:v>
                </c:pt>
                <c:pt idx="10" formatCode="General">
                  <c:v>-6.2801999999999998</c:v>
                </c:pt>
                <c:pt idx="11" formatCode="General">
                  <c:v>-6.3395885022692893</c:v>
                </c:pt>
                <c:pt idx="12" formatCode="General">
                  <c:v>-6.3982874432677761</c:v>
                </c:pt>
                <c:pt idx="13" formatCode="General">
                  <c:v>-6.4569863842662638</c:v>
                </c:pt>
                <c:pt idx="14" formatCode="General">
                  <c:v>-6.5156853252647506</c:v>
                </c:pt>
                <c:pt idx="15" formatCode="General">
                  <c:v>-6.5743842662632375</c:v>
                </c:pt>
                <c:pt idx="16" formatCode="General">
                  <c:v>-6.6330832072617252</c:v>
                </c:pt>
                <c:pt idx="17" formatCode="General">
                  <c:v>-6.691782148260212</c:v>
                </c:pt>
                <c:pt idx="18" formatCode="General">
                  <c:v>-6.7474886535552194</c:v>
                </c:pt>
                <c:pt idx="19" formatCode="General">
                  <c:v>-6.8027080181543118</c:v>
                </c:pt>
                <c:pt idx="20" formatCode="General">
                  <c:v>-6.8579273827534042</c:v>
                </c:pt>
                <c:pt idx="21" formatCode="General">
                  <c:v>-6.9131467473524966</c:v>
                </c:pt>
                <c:pt idx="22" formatCode="General">
                  <c:v>-6.9683661119515889</c:v>
                </c:pt>
                <c:pt idx="23" formatCode="General">
                  <c:v>-7.0235854765506813</c:v>
                </c:pt>
                <c:pt idx="24" formatCode="General">
                  <c:v>-7.0779924242424244</c:v>
                </c:pt>
                <c:pt idx="25" formatCode="General">
                  <c:v>-7.129962121212122</c:v>
                </c:pt>
                <c:pt idx="26" formatCode="General">
                  <c:v>-7.1819318181818188</c:v>
                </c:pt>
                <c:pt idx="27" formatCode="General">
                  <c:v>-7.2339015151515156</c:v>
                </c:pt>
                <c:pt idx="28" formatCode="General">
                  <c:v>-7.2858712121212124</c:v>
                </c:pt>
                <c:pt idx="29" formatCode="General">
                  <c:v>-7.3378409090909091</c:v>
                </c:pt>
                <c:pt idx="30" formatCode="General">
                  <c:v>-7.3898106060606068</c:v>
                </c:pt>
                <c:pt idx="31" formatCode="General">
                  <c:v>-7.4394674735249628</c:v>
                </c:pt>
                <c:pt idx="32" formatCode="General">
                  <c:v>-7.4878789712556735</c:v>
                </c:pt>
                <c:pt idx="33" formatCode="General">
                  <c:v>-7.5362904689863841</c:v>
                </c:pt>
                <c:pt idx="34" formatCode="General">
                  <c:v>-7.5847019667170956</c:v>
                </c:pt>
                <c:pt idx="35" formatCode="General">
                  <c:v>-7.6331134644478063</c:v>
                </c:pt>
                <c:pt idx="36" formatCode="General">
                  <c:v>-7.6815249621785169</c:v>
                </c:pt>
                <c:pt idx="37" formatCode="General">
                  <c:v>-7.7298275340393339</c:v>
                </c:pt>
                <c:pt idx="38" formatCode="General">
                  <c:v>-7.7755158850226929</c:v>
                </c:pt>
                <c:pt idx="39" formatCode="General">
                  <c:v>-7.821204236006051</c:v>
                </c:pt>
                <c:pt idx="40" formatCode="General">
                  <c:v>-7.8668925869894091</c:v>
                </c:pt>
                <c:pt idx="41" formatCode="General">
                  <c:v>-7.9125809379727681</c:v>
                </c:pt>
                <c:pt idx="42" formatCode="General">
                  <c:v>-7.9582692889561262</c:v>
                </c:pt>
                <c:pt idx="43" formatCode="General">
                  <c:v>-8.0039576399394843</c:v>
                </c:pt>
                <c:pt idx="44" formatCode="General">
                  <c:v>-8.0486051437216339</c:v>
                </c:pt>
                <c:pt idx="45" formatCode="General">
                  <c:v>-8.0918729198184565</c:v>
                </c:pt>
                <c:pt idx="46" formatCode="General">
                  <c:v>-8.135140695915279</c:v>
                </c:pt>
                <c:pt idx="47" formatCode="General">
                  <c:v>-8.1784084720121033</c:v>
                </c:pt>
                <c:pt idx="48" formatCode="General">
                  <c:v>-8.2216762481089258</c:v>
                </c:pt>
                <c:pt idx="49" formatCode="General">
                  <c:v>-8.2649440242057501</c:v>
                </c:pt>
                <c:pt idx="50" formatCode="General">
                  <c:v>-8.3082118003025727</c:v>
                </c:pt>
                <c:pt idx="51" formatCode="General">
                  <c:v>-8.3507878787878784</c:v>
                </c:pt>
                <c:pt idx="52" formatCode="General">
                  <c:v>-8.3932121212121213</c:v>
                </c:pt>
                <c:pt idx="53" formatCode="General">
                  <c:v>-8.4356363636363625</c:v>
                </c:pt>
                <c:pt idx="54" formatCode="General">
                  <c:v>-8.4780606060606054</c:v>
                </c:pt>
                <c:pt idx="55" formatCode="General">
                  <c:v>-8.5204848484848483</c:v>
                </c:pt>
                <c:pt idx="56" formatCode="General">
                  <c:v>-8.5629090909090912</c:v>
                </c:pt>
                <c:pt idx="57" formatCode="General">
                  <c:v>-8.6052771084337358</c:v>
                </c:pt>
                <c:pt idx="58" formatCode="General">
                  <c:v>-8.6474457831325307</c:v>
                </c:pt>
                <c:pt idx="59" formatCode="General">
                  <c:v>-8.6900969696969703</c:v>
                </c:pt>
                <c:pt idx="60" formatCode="General">
                  <c:v>-8.7331272727272733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1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-94.214836363636365</c:v>
                </c:pt>
                <c:pt idx="43" formatCode="General">
                  <c:v>-93.400290909090913</c:v>
                </c:pt>
                <c:pt idx="44" formatCode="General">
                  <c:v>-92.606854545454553</c:v>
                </c:pt>
                <c:pt idx="45" formatCode="General">
                  <c:v>-91.841400000000007</c:v>
                </c:pt>
                <c:pt idx="46" formatCode="General">
                  <c:v>-91.303327272727273</c:v>
                </c:pt>
                <c:pt idx="47" formatCode="General">
                  <c:v>-90.847430303030308</c:v>
                </c:pt>
                <c:pt idx="48" formatCode="General">
                  <c:v>-90.512278787878785</c:v>
                </c:pt>
                <c:pt idx="49" formatCode="General">
                  <c:v>-90.178963855421685</c:v>
                </c:pt>
                <c:pt idx="50" formatCode="General">
                  <c:v>-89.847638554216871</c:v>
                </c:pt>
                <c:pt idx="51" formatCode="General">
                  <c:v>-89.542000000000016</c:v>
                </c:pt>
                <c:pt idx="52" formatCode="General">
                  <c:v>-89.242000000000004</c:v>
                </c:pt>
                <c:pt idx="53" formatCode="General">
                  <c:v>-88.942000000000007</c:v>
                </c:pt>
                <c:pt idx="54" formatCode="General">
                  <c:v>-88.64200000000001</c:v>
                </c:pt>
                <c:pt idx="55" formatCode="General">
                  <c:v>-88.342000000000013</c:v>
                </c:pt>
                <c:pt idx="56" formatCode="General">
                  <c:v>-88.042000000000002</c:v>
                </c:pt>
                <c:pt idx="57" formatCode="General">
                  <c:v>-87.748361445783132</c:v>
                </c:pt>
                <c:pt idx="58" formatCode="General">
                  <c:v>-87.477277108433739</c:v>
                </c:pt>
                <c:pt idx="59" formatCode="General">
                  <c:v>-87.20629090909091</c:v>
                </c:pt>
                <c:pt idx="60" formatCode="General">
                  <c:v>-86.935381818181824</c:v>
                </c:pt>
                <c:pt idx="61" formatCode="General">
                  <c:v>-86.678812121212133</c:v>
                </c:pt>
                <c:pt idx="62" formatCode="General">
                  <c:v>-86.427284848484859</c:v>
                </c:pt>
                <c:pt idx="63" formatCode="General">
                  <c:v>-86.18607272727273</c:v>
                </c:pt>
                <c:pt idx="64" formatCode="General">
                  <c:v>-85.947078787878795</c:v>
                </c:pt>
                <c:pt idx="65" formatCode="General">
                  <c:v>-85.709503030303026</c:v>
                </c:pt>
                <c:pt idx="66" formatCode="General">
                  <c:v>-85.476771084337358</c:v>
                </c:pt>
                <c:pt idx="67" formatCode="General">
                  <c:v>-85.24490909090909</c:v>
                </c:pt>
                <c:pt idx="68" formatCode="General">
                  <c:v>-85.014606060606056</c:v>
                </c:pt>
                <c:pt idx="69" formatCode="General">
                  <c:v>-84.795727272727277</c:v>
                </c:pt>
                <c:pt idx="70" formatCode="General">
                  <c:v>-84.582999999999998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2"/>
          <c:tx>
            <c:strRef>
              <c:f>'Gibbs-EVAL'!$A$174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-13.058335854765506</c:v>
                </c:pt>
                <c:pt idx="19" formatCode="General">
                  <c:v>-12.823842662632375</c:v>
                </c:pt>
                <c:pt idx="20" formatCode="General">
                  <c:v>-12.589349470499243</c:v>
                </c:pt>
                <c:pt idx="21" formatCode="General">
                  <c:v>-12.354856278366112</c:v>
                </c:pt>
                <c:pt idx="22" formatCode="General">
                  <c:v>-12.120363086232981</c:v>
                </c:pt>
                <c:pt idx="23" formatCode="General">
                  <c:v>-11.88586989409985</c:v>
                </c:pt>
                <c:pt idx="24" formatCode="General">
                  <c:v>-11.664545454545456</c:v>
                </c:pt>
                <c:pt idx="25" formatCode="General">
                  <c:v>-11.482727272727274</c:v>
                </c:pt>
                <c:pt idx="26" formatCode="General">
                  <c:v>-11.300909090909091</c:v>
                </c:pt>
                <c:pt idx="27" formatCode="General">
                  <c:v>-11.119090909090909</c:v>
                </c:pt>
                <c:pt idx="28" formatCode="General">
                  <c:v>-10.937272727272727</c:v>
                </c:pt>
                <c:pt idx="29" formatCode="General">
                  <c:v>-10.755454545454546</c:v>
                </c:pt>
                <c:pt idx="30" formatCode="General">
                  <c:v>-10.573636363636364</c:v>
                </c:pt>
                <c:pt idx="31" formatCode="General">
                  <c:v>-10.424152798789713</c:v>
                </c:pt>
                <c:pt idx="32" formatCode="General">
                  <c:v>-10.292080181543117</c:v>
                </c:pt>
                <c:pt idx="33" formatCode="General">
                  <c:v>-10.160007564296521</c:v>
                </c:pt>
                <c:pt idx="34" formatCode="General">
                  <c:v>-10.027934947049925</c:v>
                </c:pt>
                <c:pt idx="35" formatCode="General">
                  <c:v>-9.8958623298033288</c:v>
                </c:pt>
                <c:pt idx="36" formatCode="General">
                  <c:v>-9.7637897125567328</c:v>
                </c:pt>
                <c:pt idx="37" formatCode="General">
                  <c:v>-9.6337140695915284</c:v>
                </c:pt>
                <c:pt idx="38" formatCode="General">
                  <c:v>-9.5515658093797278</c:v>
                </c:pt>
                <c:pt idx="39" formatCode="General">
                  <c:v>-9.4694175491679271</c:v>
                </c:pt>
                <c:pt idx="40" formatCode="General">
                  <c:v>-9.3872692889561264</c:v>
                </c:pt>
                <c:pt idx="41" formatCode="General">
                  <c:v>-9.3051210287443276</c:v>
                </c:pt>
                <c:pt idx="42" formatCode="General">
                  <c:v>-9.2229727685325269</c:v>
                </c:pt>
                <c:pt idx="43" formatCode="General">
                  <c:v>-9.1408245083207262</c:v>
                </c:pt>
                <c:pt idx="44" formatCode="General">
                  <c:v>-9.071587878787879</c:v>
                </c:pt>
                <c:pt idx="45" formatCode="General">
                  <c:v>-9.0194666666666663</c:v>
                </c:pt>
                <c:pt idx="46" formatCode="General">
                  <c:v>-8.9758545454545455</c:v>
                </c:pt>
                <c:pt idx="47" formatCode="General">
                  <c:v>-8.9359818181818174</c:v>
                </c:pt>
                <c:pt idx="48" formatCode="General">
                  <c:v>-8.9050727272727261</c:v>
                </c:pt>
                <c:pt idx="49" formatCode="General">
                  <c:v>-8.8783012048192766</c:v>
                </c:pt>
                <c:pt idx="50" formatCode="General">
                  <c:v>-8.8560120481927704</c:v>
                </c:pt>
                <c:pt idx="51" formatCode="General">
                  <c:v>-8.8400727272727266</c:v>
                </c:pt>
                <c:pt idx="52" formatCode="General">
                  <c:v>-8.8179030303030288</c:v>
                </c:pt>
                <c:pt idx="53" formatCode="General">
                  <c:v>-8.7585090909090901</c:v>
                </c:pt>
                <c:pt idx="54" formatCode="General">
                  <c:v>-8.7151878787878783</c:v>
                </c:pt>
                <c:pt idx="55" formatCode="General">
                  <c:v>-8.6867030303030308</c:v>
                </c:pt>
                <c:pt idx="56" formatCode="General">
                  <c:v>-8.6735090909090911</c:v>
                </c:pt>
                <c:pt idx="57" formatCode="General">
                  <c:v>-8.6656626506024086</c:v>
                </c:pt>
                <c:pt idx="58" formatCode="General">
                  <c:v>-8.668674698795181</c:v>
                </c:pt>
                <c:pt idx="59" formatCode="General">
                  <c:v>-8.6927393939393944</c:v>
                </c:pt>
                <c:pt idx="60" formatCode="General">
                  <c:v>-8.7333454545454554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axId val="213279488"/>
        <c:axId val="21328102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21327948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281024"/>
        <c:crosses val="autoZero"/>
        <c:crossBetween val="midCat"/>
        <c:majorUnit val="100"/>
      </c:valAx>
      <c:valAx>
        <c:axId val="21328102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27948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3000208044"/>
          <c:y val="0.11345700100252754"/>
          <c:w val="0.79872285919300712"/>
          <c:h val="0.79349420735008203"/>
        </c:manualLayout>
      </c:layout>
      <c:scatterChart>
        <c:scatterStyle val="smoothMarker"/>
        <c:ser>
          <c:idx val="8"/>
          <c:order val="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-58.239090909090905</c:v>
                </c:pt>
                <c:pt idx="1">
                  <c:v>-57.012424242424245</c:v>
                </c:pt>
                <c:pt idx="2" formatCode="General">
                  <c:v>-55.86090909090909</c:v>
                </c:pt>
                <c:pt idx="3" formatCode="General">
                  <c:v>-54.784606060606059</c:v>
                </c:pt>
                <c:pt idx="4" formatCode="General">
                  <c:v>-53.74339393939394</c:v>
                </c:pt>
                <c:pt idx="5" formatCode="General">
                  <c:v>-52.785818181818179</c:v>
                </c:pt>
                <c:pt idx="6" formatCode="General">
                  <c:v>-51.861807228915666</c:v>
                </c:pt>
                <c:pt idx="7" formatCode="General">
                  <c:v>-50.982289156626507</c:v>
                </c:pt>
                <c:pt idx="8" formatCode="General">
                  <c:v>-50.154666666666664</c:v>
                </c:pt>
                <c:pt idx="9" formatCode="General">
                  <c:v>-49.349090909090904</c:v>
                </c:pt>
                <c:pt idx="10" formatCode="General">
                  <c:v>-48.591515151515154</c:v>
                </c:pt>
                <c:pt idx="11" formatCode="General">
                  <c:v>-47.891361573373672</c:v>
                </c:pt>
                <c:pt idx="12" formatCode="General">
                  <c:v>-47.255960665658094</c:v>
                </c:pt>
                <c:pt idx="13" formatCode="General">
                  <c:v>-46.620559757942509</c:v>
                </c:pt>
                <c:pt idx="14" formatCode="General">
                  <c:v>-45.985158850226931</c:v>
                </c:pt>
                <c:pt idx="15" formatCode="General">
                  <c:v>-45.349757942511346</c:v>
                </c:pt>
                <c:pt idx="16" formatCode="General">
                  <c:v>-44.714357034795768</c:v>
                </c:pt>
                <c:pt idx="17" formatCode="General">
                  <c:v>-44.078956127080183</c:v>
                </c:pt>
                <c:pt idx="18" formatCode="General">
                  <c:v>-43.564553706505293</c:v>
                </c:pt>
                <c:pt idx="19" formatCode="General">
                  <c:v>-43.069848714069593</c:v>
                </c:pt>
                <c:pt idx="20" formatCode="General">
                  <c:v>-42.575143721633886</c:v>
                </c:pt>
                <c:pt idx="21" formatCode="General">
                  <c:v>-42.080438729198185</c:v>
                </c:pt>
                <c:pt idx="22" formatCode="General">
                  <c:v>-41.585733736762478</c:v>
                </c:pt>
                <c:pt idx="23" formatCode="General">
                  <c:v>-41.091028744326778</c:v>
                </c:pt>
                <c:pt idx="24" formatCode="General">
                  <c:v>-40.61962121212121</c:v>
                </c:pt>
                <c:pt idx="25" formatCode="General">
                  <c:v>-40.218106060606061</c:v>
                </c:pt>
                <c:pt idx="26" formatCode="General">
                  <c:v>-39.816590909090905</c:v>
                </c:pt>
                <c:pt idx="27" formatCode="General">
                  <c:v>-39.415075757575757</c:v>
                </c:pt>
                <c:pt idx="28" formatCode="General">
                  <c:v>-39.013560606060608</c:v>
                </c:pt>
                <c:pt idx="29" formatCode="General">
                  <c:v>-38.612045454545452</c:v>
                </c:pt>
                <c:pt idx="30" formatCode="General">
                  <c:v>-38.210530303030303</c:v>
                </c:pt>
                <c:pt idx="31" formatCode="General">
                  <c:v>-37.854644478063541</c:v>
                </c:pt>
                <c:pt idx="32" formatCode="General">
                  <c:v>-37.523328290468989</c:v>
                </c:pt>
                <c:pt idx="33" formatCode="General">
                  <c:v>-37.192012102874436</c:v>
                </c:pt>
                <c:pt idx="34" formatCode="General">
                  <c:v>-36.860695915279884</c:v>
                </c:pt>
                <c:pt idx="35" formatCode="General">
                  <c:v>-36.529379727685324</c:v>
                </c:pt>
                <c:pt idx="36" formatCode="General">
                  <c:v>-36.198063540090772</c:v>
                </c:pt>
                <c:pt idx="37" formatCode="General">
                  <c:v>-35.868804841149775</c:v>
                </c:pt>
                <c:pt idx="38" formatCode="General">
                  <c:v>-35.588925869894105</c:v>
                </c:pt>
                <c:pt idx="39" formatCode="General">
                  <c:v>-35.309046898638428</c:v>
                </c:pt>
                <c:pt idx="40" formatCode="General">
                  <c:v>-35.029167927382758</c:v>
                </c:pt>
                <c:pt idx="41" formatCode="General">
                  <c:v>-34.749288956127081</c:v>
                </c:pt>
                <c:pt idx="42" formatCode="General">
                  <c:v>-34.469409984871412</c:v>
                </c:pt>
                <c:pt idx="43" formatCode="General">
                  <c:v>-34.189531013615735</c:v>
                </c:pt>
                <c:pt idx="44" formatCode="General">
                  <c:v>-33.925264750378219</c:v>
                </c:pt>
                <c:pt idx="45" formatCode="General">
                  <c:v>-33.681694402420575</c:v>
                </c:pt>
                <c:pt idx="46" formatCode="General">
                  <c:v>-33.438124054462939</c:v>
                </c:pt>
                <c:pt idx="47" formatCode="General">
                  <c:v>-33.194553706505296</c:v>
                </c:pt>
                <c:pt idx="48" formatCode="General">
                  <c:v>-32.950983358547653</c:v>
                </c:pt>
                <c:pt idx="49" formatCode="General">
                  <c:v>-32.707413010590017</c:v>
                </c:pt>
                <c:pt idx="50" formatCode="General">
                  <c:v>-32.463842662632374</c:v>
                </c:pt>
                <c:pt idx="51" formatCode="General">
                  <c:v>-32.241090909090907</c:v>
                </c:pt>
                <c:pt idx="52" formatCode="General">
                  <c:v>-32.022909090909089</c:v>
                </c:pt>
                <c:pt idx="53" formatCode="General">
                  <c:v>-31.804727272727273</c:v>
                </c:pt>
                <c:pt idx="54" formatCode="General">
                  <c:v>-31.58969696969697</c:v>
                </c:pt>
                <c:pt idx="55" formatCode="General">
                  <c:v>-31.377575757575759</c:v>
                </c:pt>
                <c:pt idx="56" formatCode="General">
                  <c:v>-31.170727272727273</c:v>
                </c:pt>
                <c:pt idx="57" formatCode="General">
                  <c:v>-30.966265060240964</c:v>
                </c:pt>
                <c:pt idx="58" formatCode="General">
                  <c:v>-30.767469879518071</c:v>
                </c:pt>
                <c:pt idx="59" formatCode="General">
                  <c:v>-30.568000000000001</c:v>
                </c:pt>
                <c:pt idx="60" formatCode="General">
                  <c:v>-30.368000000000002</c:v>
                </c:pt>
                <c:pt idx="61" formatCode="General">
                  <c:v>-30.173515151515151</c:v>
                </c:pt>
                <c:pt idx="62" formatCode="General">
                  <c:v>-29.981151515151517</c:v>
                </c:pt>
                <c:pt idx="63" formatCode="General">
                  <c:v>-29.793272727272726</c:v>
                </c:pt>
                <c:pt idx="64" formatCode="General">
                  <c:v>-29.605393939393938</c:v>
                </c:pt>
                <c:pt idx="65" formatCode="General">
                  <c:v>-29.417515151515151</c:v>
                </c:pt>
                <c:pt idx="66" formatCode="General">
                  <c:v>-29.230722891566266</c:v>
                </c:pt>
                <c:pt idx="67" formatCode="General">
                  <c:v>-29.043636363636363</c:v>
                </c:pt>
                <c:pt idx="68" formatCode="General">
                  <c:v>-28.855757575757575</c:v>
                </c:pt>
                <c:pt idx="69" formatCode="General">
                  <c:v>-28.671818181818182</c:v>
                </c:pt>
                <c:pt idx="70" formatCode="General">
                  <c:v>-28.49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1"/>
          <c:tx>
            <c:strRef>
              <c:f>'Gibbs-EVAL'!$A$135</c:f>
              <c:strCache>
                <c:ptCount val="1"/>
                <c:pt idx="0">
                  <c:v>*Ga2Se3[l]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-94.214836363636365</c:v>
                </c:pt>
                <c:pt idx="43" formatCode="General">
                  <c:v>-93.400290909090913</c:v>
                </c:pt>
                <c:pt idx="44" formatCode="General">
                  <c:v>-92.606854545454553</c:v>
                </c:pt>
                <c:pt idx="45" formatCode="General">
                  <c:v>-91.841400000000007</c:v>
                </c:pt>
                <c:pt idx="46" formatCode="General">
                  <c:v>-91.303327272727273</c:v>
                </c:pt>
                <c:pt idx="47" formatCode="General">
                  <c:v>-90.847430303030308</c:v>
                </c:pt>
                <c:pt idx="48" formatCode="General">
                  <c:v>-90.512278787878785</c:v>
                </c:pt>
                <c:pt idx="49" formatCode="General">
                  <c:v>-90.178963855421685</c:v>
                </c:pt>
                <c:pt idx="50" formatCode="General">
                  <c:v>-89.847638554216871</c:v>
                </c:pt>
                <c:pt idx="51" formatCode="General">
                  <c:v>-89.542000000000016</c:v>
                </c:pt>
                <c:pt idx="52" formatCode="General">
                  <c:v>-89.242000000000004</c:v>
                </c:pt>
                <c:pt idx="53" formatCode="General">
                  <c:v>-88.942000000000007</c:v>
                </c:pt>
                <c:pt idx="54" formatCode="General">
                  <c:v>-88.64200000000001</c:v>
                </c:pt>
                <c:pt idx="55" formatCode="General">
                  <c:v>-88.342000000000013</c:v>
                </c:pt>
                <c:pt idx="56" formatCode="General">
                  <c:v>-88.042000000000002</c:v>
                </c:pt>
                <c:pt idx="57" formatCode="General">
                  <c:v>-87.748361445783132</c:v>
                </c:pt>
                <c:pt idx="58" formatCode="General">
                  <c:v>-87.477277108433739</c:v>
                </c:pt>
                <c:pt idx="59" formatCode="General">
                  <c:v>-87.20629090909091</c:v>
                </c:pt>
                <c:pt idx="60" formatCode="General">
                  <c:v>-86.935381818181824</c:v>
                </c:pt>
                <c:pt idx="61" formatCode="General">
                  <c:v>-86.678812121212133</c:v>
                </c:pt>
                <c:pt idx="62" formatCode="General">
                  <c:v>-86.427284848484859</c:v>
                </c:pt>
                <c:pt idx="63" formatCode="General">
                  <c:v>-86.18607272727273</c:v>
                </c:pt>
                <c:pt idx="64" formatCode="General">
                  <c:v>-85.947078787878795</c:v>
                </c:pt>
                <c:pt idx="65" formatCode="General">
                  <c:v>-85.709503030303026</c:v>
                </c:pt>
                <c:pt idx="66" formatCode="General">
                  <c:v>-85.476771084337358</c:v>
                </c:pt>
                <c:pt idx="67" formatCode="General">
                  <c:v>-85.24490909090909</c:v>
                </c:pt>
                <c:pt idx="68" formatCode="General">
                  <c:v>-85.014606060606056</c:v>
                </c:pt>
                <c:pt idx="69" formatCode="General">
                  <c:v>-84.795727272727277</c:v>
                </c:pt>
                <c:pt idx="70" formatCode="General">
                  <c:v>-84.582999999999998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2"/>
          <c:tx>
            <c:strRef>
              <c:f>'Gibbs-EVAL'!$A$145</c:f>
              <c:strCache>
                <c:ptCount val="1"/>
                <c:pt idx="0">
                  <c:v>Se2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-44.807110438729197</c:v>
                </c:pt>
                <c:pt idx="1">
                  <c:v>-43.657337367624805</c:v>
                </c:pt>
                <c:pt idx="2" formatCode="General">
                  <c:v>-42.507564296520421</c:v>
                </c:pt>
                <c:pt idx="3" formatCode="General">
                  <c:v>-41.357791225416037</c:v>
                </c:pt>
                <c:pt idx="4" formatCode="General">
                  <c:v>-40.284992435703479</c:v>
                </c:pt>
                <c:pt idx="5" formatCode="General">
                  <c:v>-40.097397881996969</c:v>
                </c:pt>
                <c:pt idx="6" formatCode="General">
                  <c:v>-39.909803328290465</c:v>
                </c:pt>
                <c:pt idx="7" formatCode="General">
                  <c:v>-39.722208774583962</c:v>
                </c:pt>
                <c:pt idx="8" formatCode="General">
                  <c:v>-39.534614220877458</c:v>
                </c:pt>
                <c:pt idx="9" formatCode="General">
                  <c:v>-39.347019667170954</c:v>
                </c:pt>
                <c:pt idx="10" formatCode="General">
                  <c:v>-39.159425113464451</c:v>
                </c:pt>
                <c:pt idx="11" formatCode="General">
                  <c:v>-38.16835098335855</c:v>
                </c:pt>
                <c:pt idx="12" formatCode="General">
                  <c:v>-36.271225416036309</c:v>
                </c:pt>
                <c:pt idx="13" formatCode="General">
                  <c:v>-34.374099848714067</c:v>
                </c:pt>
                <c:pt idx="14" formatCode="General">
                  <c:v>-32.476974281391833</c:v>
                </c:pt>
                <c:pt idx="15" formatCode="General">
                  <c:v>-30.579848714069591</c:v>
                </c:pt>
                <c:pt idx="16" formatCode="General">
                  <c:v>-28.68272314674735</c:v>
                </c:pt>
                <c:pt idx="17" formatCode="General">
                  <c:v>-26.785597579425108</c:v>
                </c:pt>
                <c:pt idx="18" formatCode="General">
                  <c:v>-26.114069591527986</c:v>
                </c:pt>
                <c:pt idx="19" formatCode="General">
                  <c:v>-25.642057488653553</c:v>
                </c:pt>
                <c:pt idx="20" formatCode="General">
                  <c:v>-25.170045385779122</c:v>
                </c:pt>
                <c:pt idx="21" formatCode="General">
                  <c:v>-24.698033282904689</c:v>
                </c:pt>
                <c:pt idx="22" formatCode="General">
                  <c:v>-24.226021180030255</c:v>
                </c:pt>
                <c:pt idx="23" formatCode="General">
                  <c:v>-23.754009077155825</c:v>
                </c:pt>
                <c:pt idx="24" formatCode="General">
                  <c:v>-23.30530303030303</c:v>
                </c:pt>
                <c:pt idx="25" formatCode="General">
                  <c:v>-22.926515151515151</c:v>
                </c:pt>
                <c:pt idx="26" formatCode="General">
                  <c:v>-22.547727272727272</c:v>
                </c:pt>
                <c:pt idx="27" formatCode="General">
                  <c:v>-22.168939393939393</c:v>
                </c:pt>
                <c:pt idx="28" formatCode="General">
                  <c:v>-21.790151515151514</c:v>
                </c:pt>
                <c:pt idx="29" formatCode="General">
                  <c:v>-21.411363636363635</c:v>
                </c:pt>
                <c:pt idx="30" formatCode="General">
                  <c:v>-21.032575757575756</c:v>
                </c:pt>
                <c:pt idx="31" formatCode="General">
                  <c:v>-20.696248108925868</c:v>
                </c:pt>
                <c:pt idx="32" formatCode="General">
                  <c:v>-20.382783661119515</c:v>
                </c:pt>
                <c:pt idx="33" formatCode="General">
                  <c:v>-20.069319213313161</c:v>
                </c:pt>
                <c:pt idx="34" formatCode="General">
                  <c:v>-19.755854765506808</c:v>
                </c:pt>
                <c:pt idx="35" formatCode="General">
                  <c:v>-19.442390317700454</c:v>
                </c:pt>
                <c:pt idx="36" formatCode="General">
                  <c:v>-19.1289258698941</c:v>
                </c:pt>
                <c:pt idx="37" formatCode="General">
                  <c:v>-18.816654545454547</c:v>
                </c:pt>
                <c:pt idx="38" formatCode="General">
                  <c:v>-18.533018181818182</c:v>
                </c:pt>
                <c:pt idx="39" formatCode="General">
                  <c:v>-18.254746987951808</c:v>
                </c:pt>
                <c:pt idx="40" formatCode="General">
                  <c:v>-17.984867469879518</c:v>
                </c:pt>
                <c:pt idx="41" formatCode="General">
                  <c:v>-17.720872727272727</c:v>
                </c:pt>
                <c:pt idx="42" formatCode="General">
                  <c:v>-17.459830303030305</c:v>
                </c:pt>
                <c:pt idx="43" formatCode="General">
                  <c:v>-17.207709090909091</c:v>
                </c:pt>
                <c:pt idx="44" formatCode="General">
                  <c:v>-16.959236363636364</c:v>
                </c:pt>
                <c:pt idx="45" formatCode="General">
                  <c:v>-16.715600000000002</c:v>
                </c:pt>
                <c:pt idx="46" formatCode="General">
                  <c:v>-16.49749090909091</c:v>
                </c:pt>
                <c:pt idx="47" formatCode="General">
                  <c:v>-16.328024242424242</c:v>
                </c:pt>
                <c:pt idx="48" formatCode="General">
                  <c:v>-16.435903030303031</c:v>
                </c:pt>
                <c:pt idx="49" formatCode="General">
                  <c:v>-16.532481927710844</c:v>
                </c:pt>
                <c:pt idx="50" formatCode="General">
                  <c:v>-16.616819277108437</c:v>
                </c:pt>
                <c:pt idx="51" formatCode="General">
                  <c:v>-16.70157575757576</c:v>
                </c:pt>
                <c:pt idx="52" formatCode="General">
                  <c:v>-16.786424242424243</c:v>
                </c:pt>
                <c:pt idx="53" formatCode="General">
                  <c:v>-16.871272727272729</c:v>
                </c:pt>
                <c:pt idx="54" formatCode="General">
                  <c:v>-16.956121212121214</c:v>
                </c:pt>
                <c:pt idx="55" formatCode="General">
                  <c:v>-17.040969696969697</c:v>
                </c:pt>
                <c:pt idx="56" formatCode="General">
                  <c:v>-17.125818181818182</c:v>
                </c:pt>
                <c:pt idx="57" formatCode="General">
                  <c:v>-17.210554216867472</c:v>
                </c:pt>
                <c:pt idx="58" formatCode="General">
                  <c:v>-17.294891566265061</c:v>
                </c:pt>
                <c:pt idx="59" formatCode="General">
                  <c:v>-17.380193939393941</c:v>
                </c:pt>
                <c:pt idx="60" formatCode="General">
                  <c:v>-17.466254545454547</c:v>
                </c:pt>
                <c:pt idx="61" formatCode="General">
                  <c:v>-17.554521212121212</c:v>
                </c:pt>
                <c:pt idx="62" formatCode="General">
                  <c:v>-17.643321212121212</c:v>
                </c:pt>
                <c:pt idx="63" formatCode="General">
                  <c:v>-17.733018181818181</c:v>
                </c:pt>
                <c:pt idx="64" formatCode="General">
                  <c:v>-17.82419393939394</c:v>
                </c:pt>
                <c:pt idx="65" formatCode="General">
                  <c:v>-17.916315151515153</c:v>
                </c:pt>
                <c:pt idx="66" formatCode="General">
                  <c:v>-18.010216867469882</c:v>
                </c:pt>
                <c:pt idx="67" formatCode="General">
                  <c:v>-18.105090909090908</c:v>
                </c:pt>
                <c:pt idx="68" formatCode="General">
                  <c:v>-18.202060606060606</c:v>
                </c:pt>
                <c:pt idx="69" formatCode="General">
                  <c:v>-18.30139393939394</c:v>
                </c:pt>
                <c:pt idx="70" formatCode="General">
                  <c:v>-18.402000000000001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3"/>
          <c:tx>
            <c:strRef>
              <c:f>'Gibbs-EVAL'!$A$169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-60.398181818181811</c:v>
                </c:pt>
                <c:pt idx="1">
                  <c:v>-58.921818181818175</c:v>
                </c:pt>
                <c:pt idx="2" formatCode="General">
                  <c:v>-57.558181818181815</c:v>
                </c:pt>
                <c:pt idx="3" formatCode="General">
                  <c:v>-56.291878787878787</c:v>
                </c:pt>
                <c:pt idx="4" formatCode="General">
                  <c:v>-55.106868381240538</c:v>
                </c:pt>
                <c:pt idx="5" formatCode="General">
                  <c:v>-54.442723146747348</c:v>
                </c:pt>
                <c:pt idx="6" formatCode="General">
                  <c:v>-53.778577912254157</c:v>
                </c:pt>
                <c:pt idx="7" formatCode="General">
                  <c:v>-53.114432677760966</c:v>
                </c:pt>
                <c:pt idx="8" formatCode="General">
                  <c:v>-52.450287443267776</c:v>
                </c:pt>
                <c:pt idx="9" formatCode="General">
                  <c:v>-51.786142208774578</c:v>
                </c:pt>
                <c:pt idx="10" formatCode="General">
                  <c:v>-51.121996974281387</c:v>
                </c:pt>
                <c:pt idx="11" formatCode="General">
                  <c:v>-50.140726172465961</c:v>
                </c:pt>
                <c:pt idx="12" formatCode="General">
                  <c:v>-48.80184568835098</c:v>
                </c:pt>
                <c:pt idx="13" formatCode="General">
                  <c:v>-47.462965204236006</c:v>
                </c:pt>
                <c:pt idx="14" formatCode="General">
                  <c:v>-46.124084720121026</c:v>
                </c:pt>
                <c:pt idx="15" formatCode="General">
                  <c:v>-44.785204236006052</c:v>
                </c:pt>
                <c:pt idx="16" formatCode="General">
                  <c:v>-43.446323751891072</c:v>
                </c:pt>
                <c:pt idx="17" formatCode="General">
                  <c:v>-42.107443267776098</c:v>
                </c:pt>
                <c:pt idx="18" formatCode="General">
                  <c:v>-41.47894099848714</c:v>
                </c:pt>
                <c:pt idx="19" formatCode="General">
                  <c:v>-40.966081694402419</c:v>
                </c:pt>
                <c:pt idx="20" formatCode="General">
                  <c:v>-40.453222390317698</c:v>
                </c:pt>
                <c:pt idx="21" formatCode="General">
                  <c:v>-39.940363086232978</c:v>
                </c:pt>
                <c:pt idx="22" formatCode="General">
                  <c:v>-39.427503782148264</c:v>
                </c:pt>
                <c:pt idx="23" formatCode="General">
                  <c:v>-38.914644478063543</c:v>
                </c:pt>
                <c:pt idx="24" formatCode="General">
                  <c:v>-38.433030303030307</c:v>
                </c:pt>
                <c:pt idx="25" formatCode="General">
                  <c:v>-38.045151515151517</c:v>
                </c:pt>
                <c:pt idx="26" formatCode="General">
                  <c:v>-37.657272727272726</c:v>
                </c:pt>
                <c:pt idx="27" formatCode="General">
                  <c:v>-37.269393939393936</c:v>
                </c:pt>
                <c:pt idx="28" formatCode="General">
                  <c:v>-36.881515151515153</c:v>
                </c:pt>
                <c:pt idx="29" formatCode="General">
                  <c:v>-36.493636363636362</c:v>
                </c:pt>
                <c:pt idx="30" formatCode="General">
                  <c:v>-36.105757575757572</c:v>
                </c:pt>
                <c:pt idx="31" formatCode="General">
                  <c:v>-35.781588502269287</c:v>
                </c:pt>
                <c:pt idx="32" formatCode="General">
                  <c:v>-35.491724659606653</c:v>
                </c:pt>
                <c:pt idx="33" formatCode="General">
                  <c:v>-35.201860816944027</c:v>
                </c:pt>
                <c:pt idx="34" formatCode="General">
                  <c:v>-34.911996974281394</c:v>
                </c:pt>
                <c:pt idx="35" formatCode="General">
                  <c:v>-34.62213313161876</c:v>
                </c:pt>
                <c:pt idx="36" formatCode="General">
                  <c:v>-34.332269288956127</c:v>
                </c:pt>
                <c:pt idx="37" formatCode="General">
                  <c:v>-34.045552193645996</c:v>
                </c:pt>
                <c:pt idx="38" formatCode="General">
                  <c:v>-33.834357034795765</c:v>
                </c:pt>
                <c:pt idx="39" formatCode="General">
                  <c:v>-33.623161875945542</c:v>
                </c:pt>
                <c:pt idx="40" formatCode="General">
                  <c:v>-33.411966717095311</c:v>
                </c:pt>
                <c:pt idx="41" formatCode="General">
                  <c:v>-33.200771558245087</c:v>
                </c:pt>
                <c:pt idx="42" formatCode="General">
                  <c:v>-32.989576399394856</c:v>
                </c:pt>
                <c:pt idx="43" formatCode="General">
                  <c:v>-32.778381240544633</c:v>
                </c:pt>
                <c:pt idx="44" formatCode="General">
                  <c:v>-32.58711515151515</c:v>
                </c:pt>
                <c:pt idx="45" formatCode="General">
                  <c:v>-32.422266666666665</c:v>
                </c:pt>
                <c:pt idx="46" formatCode="General">
                  <c:v>-32.269709090909089</c:v>
                </c:pt>
                <c:pt idx="47" formatCode="General">
                  <c:v>-32.123296969696973</c:v>
                </c:pt>
                <c:pt idx="48" formatCode="General">
                  <c:v>-31.994812121212121</c:v>
                </c:pt>
                <c:pt idx="49" formatCode="General">
                  <c:v>-31.871903614457832</c:v>
                </c:pt>
                <c:pt idx="50" formatCode="General">
                  <c:v>-31.755036144578312</c:v>
                </c:pt>
                <c:pt idx="51" formatCode="General">
                  <c:v>-31.645539393939394</c:v>
                </c:pt>
                <c:pt idx="52" formatCode="General">
                  <c:v>-31.514169696969692</c:v>
                </c:pt>
                <c:pt idx="53" formatCode="General">
                  <c:v>-31.268109090909089</c:v>
                </c:pt>
                <c:pt idx="54" formatCode="General">
                  <c:v>-31.069951515151512</c:v>
                </c:pt>
                <c:pt idx="55" formatCode="General">
                  <c:v>-30.91601212121212</c:v>
                </c:pt>
                <c:pt idx="56" formatCode="General">
                  <c:v>-30.808472727272726</c:v>
                </c:pt>
                <c:pt idx="57" formatCode="General">
                  <c:v>-30.715421686746986</c:v>
                </c:pt>
                <c:pt idx="58" formatCode="General">
                  <c:v>-30.64915662650602</c:v>
                </c:pt>
                <c:pt idx="59" formatCode="General">
                  <c:v>-30.628145454545454</c:v>
                </c:pt>
                <c:pt idx="60" formatCode="General">
                  <c:v>-30.642690909090909</c:v>
                </c:pt>
                <c:pt idx="61" formatCode="General">
                  <c:v>-30.669369696969696</c:v>
                </c:pt>
                <c:pt idx="62" formatCode="General">
                  <c:v>-30.697563636363636</c:v>
                </c:pt>
                <c:pt idx="63" formatCode="General">
                  <c:v>-30.726654545454547</c:v>
                </c:pt>
                <c:pt idx="64" formatCode="General">
                  <c:v>-30.757224242424243</c:v>
                </c:pt>
                <c:pt idx="65" formatCode="General">
                  <c:v>-30.788739393939395</c:v>
                </c:pt>
                <c:pt idx="66" formatCode="General">
                  <c:v>-30.822385542168675</c:v>
                </c:pt>
                <c:pt idx="67" formatCode="General">
                  <c:v>-30.856909090909092</c:v>
                </c:pt>
                <c:pt idx="68" formatCode="General">
                  <c:v>-30.893272727272727</c:v>
                </c:pt>
                <c:pt idx="69" formatCode="General">
                  <c:v>-30.931999999999999</c:v>
                </c:pt>
                <c:pt idx="70" formatCode="General">
                  <c:v>-30.972000000000001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axId val="218035712"/>
        <c:axId val="21803724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21803571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037248"/>
        <c:crosses val="autoZero"/>
        <c:crossBetween val="midCat"/>
        <c:majorUnit val="100"/>
      </c:valAx>
      <c:valAx>
        <c:axId val="218037248"/>
        <c:scaling>
          <c:orientation val="minMax"/>
          <c:min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03571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9"/>
          <c:y val="1.416790868280842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ser>
          <c:idx val="39"/>
          <c:order val="0"/>
          <c:tx>
            <c:strRef>
              <c:f>'Gibbs-EVAL'!$A$102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-22.6752</c:v>
                </c:pt>
                <c:pt idx="1">
                  <c:v>-22.917042424242425</c:v>
                </c:pt>
                <c:pt idx="2" formatCode="General">
                  <c:v>-23.161890909090911</c:v>
                </c:pt>
                <c:pt idx="3" formatCode="General">
                  <c:v>-23.408509090909092</c:v>
                </c:pt>
                <c:pt idx="4" formatCode="General">
                  <c:v>-23.655587878787877</c:v>
                </c:pt>
                <c:pt idx="5" formatCode="General">
                  <c:v>-23.900436363636363</c:v>
                </c:pt>
                <c:pt idx="6" formatCode="General">
                  <c:v>-24.145686746987952</c:v>
                </c:pt>
                <c:pt idx="7" formatCode="General">
                  <c:v>-24.391469879518073</c:v>
                </c:pt>
                <c:pt idx="8" formatCode="General">
                  <c:v>-24.636533333333333</c:v>
                </c:pt>
                <c:pt idx="9" formatCode="General">
                  <c:v>-24.880800000000001</c:v>
                </c:pt>
                <c:pt idx="10" formatCode="General">
                  <c:v>-25.120799999999999</c:v>
                </c:pt>
                <c:pt idx="11" formatCode="General">
                  <c:v>-25.358354009077157</c:v>
                </c:pt>
                <c:pt idx="12" formatCode="General">
                  <c:v>-25.593149773071104</c:v>
                </c:pt>
                <c:pt idx="13" formatCode="General">
                  <c:v>-25.827945537065055</c:v>
                </c:pt>
                <c:pt idx="14" formatCode="General">
                  <c:v>-26.062741301059003</c:v>
                </c:pt>
                <c:pt idx="15" formatCode="General">
                  <c:v>-26.29753706505295</c:v>
                </c:pt>
                <c:pt idx="16" formatCode="General">
                  <c:v>-26.532332829046901</c:v>
                </c:pt>
                <c:pt idx="17" formatCode="General">
                  <c:v>-26.767128593040848</c:v>
                </c:pt>
                <c:pt idx="18" formatCode="General">
                  <c:v>-26.989954614220878</c:v>
                </c:pt>
                <c:pt idx="19" formatCode="General">
                  <c:v>-27.210832072617247</c:v>
                </c:pt>
                <c:pt idx="20" formatCode="General">
                  <c:v>-27.431709531013617</c:v>
                </c:pt>
                <c:pt idx="21" formatCode="General">
                  <c:v>-27.652586989409986</c:v>
                </c:pt>
                <c:pt idx="22" formatCode="General">
                  <c:v>-27.873464447806356</c:v>
                </c:pt>
                <c:pt idx="23" formatCode="General">
                  <c:v>-28.094341906202725</c:v>
                </c:pt>
                <c:pt idx="24" formatCode="General">
                  <c:v>-28.311969696969697</c:v>
                </c:pt>
                <c:pt idx="25" formatCode="General">
                  <c:v>-28.519848484848488</c:v>
                </c:pt>
                <c:pt idx="26" formatCode="General">
                  <c:v>-28.727727272727275</c:v>
                </c:pt>
                <c:pt idx="27" formatCode="General">
                  <c:v>-28.935606060606062</c:v>
                </c:pt>
                <c:pt idx="28" formatCode="General">
                  <c:v>-29.143484848484849</c:v>
                </c:pt>
                <c:pt idx="29" formatCode="General">
                  <c:v>-29.351363636363637</c:v>
                </c:pt>
                <c:pt idx="30" formatCode="General">
                  <c:v>-29.559242424242427</c:v>
                </c:pt>
                <c:pt idx="31" formatCode="General">
                  <c:v>-29.757869894099851</c:v>
                </c:pt>
                <c:pt idx="32" formatCode="General">
                  <c:v>-29.951515885022694</c:v>
                </c:pt>
                <c:pt idx="33" formatCode="General">
                  <c:v>-30.145161875945536</c:v>
                </c:pt>
                <c:pt idx="34" formatCode="General">
                  <c:v>-30.338807866868382</c:v>
                </c:pt>
                <c:pt idx="35" formatCode="General">
                  <c:v>-30.532453857791225</c:v>
                </c:pt>
                <c:pt idx="36" formatCode="General">
                  <c:v>-30.726099848714068</c:v>
                </c:pt>
                <c:pt idx="37" formatCode="General">
                  <c:v>-30.919310136157335</c:v>
                </c:pt>
                <c:pt idx="38" formatCode="General">
                  <c:v>-31.102063540090771</c:v>
                </c:pt>
                <c:pt idx="39" formatCode="General">
                  <c:v>-31.284816944024204</c:v>
                </c:pt>
                <c:pt idx="40" formatCode="General">
                  <c:v>-31.467570347957636</c:v>
                </c:pt>
                <c:pt idx="41" formatCode="General">
                  <c:v>-31.650323751891072</c:v>
                </c:pt>
                <c:pt idx="42" formatCode="General">
                  <c:v>-31.833077155824505</c:v>
                </c:pt>
                <c:pt idx="43" formatCode="General">
                  <c:v>-32.015830559757937</c:v>
                </c:pt>
                <c:pt idx="44" formatCode="General">
                  <c:v>-32.194420574886536</c:v>
                </c:pt>
                <c:pt idx="45" formatCode="General">
                  <c:v>-32.367491679273826</c:v>
                </c:pt>
                <c:pt idx="46" formatCode="General">
                  <c:v>-32.540562783661116</c:v>
                </c:pt>
                <c:pt idx="47" formatCode="General">
                  <c:v>-32.713633888048413</c:v>
                </c:pt>
                <c:pt idx="48" formatCode="General">
                  <c:v>-32.886704992435703</c:v>
                </c:pt>
                <c:pt idx="49" formatCode="General">
                  <c:v>-33.059776096823001</c:v>
                </c:pt>
                <c:pt idx="50" formatCode="General">
                  <c:v>-33.232847201210291</c:v>
                </c:pt>
                <c:pt idx="51" formatCode="General">
                  <c:v>-33.403151515151514</c:v>
                </c:pt>
                <c:pt idx="52" formatCode="General">
                  <c:v>-33.572848484848485</c:v>
                </c:pt>
                <c:pt idx="53" formatCode="General">
                  <c:v>-33.74254545454545</c:v>
                </c:pt>
                <c:pt idx="54" formatCode="General">
                  <c:v>-33.912242424242422</c:v>
                </c:pt>
                <c:pt idx="55" formatCode="General">
                  <c:v>-34.081939393939393</c:v>
                </c:pt>
                <c:pt idx="56" formatCode="General">
                  <c:v>-34.251636363636365</c:v>
                </c:pt>
                <c:pt idx="57" formatCode="General">
                  <c:v>-34.421108433734943</c:v>
                </c:pt>
                <c:pt idx="58" formatCode="General">
                  <c:v>-34.589783132530123</c:v>
                </c:pt>
                <c:pt idx="59" formatCode="General">
                  <c:v>-34.760387878787881</c:v>
                </c:pt>
                <c:pt idx="60" formatCode="General">
                  <c:v>-34.932509090909093</c:v>
                </c:pt>
                <c:pt idx="61" formatCode="General">
                  <c:v>-35.109042424242425</c:v>
                </c:pt>
                <c:pt idx="62" formatCode="General">
                  <c:v>-35.286642424242423</c:v>
                </c:pt>
                <c:pt idx="63" formatCode="General">
                  <c:v>-35.466036363636363</c:v>
                </c:pt>
                <c:pt idx="64" formatCode="General">
                  <c:v>-35.648387878787879</c:v>
                </c:pt>
                <c:pt idx="65" formatCode="General">
                  <c:v>-35.832630303030307</c:v>
                </c:pt>
                <c:pt idx="66" formatCode="General">
                  <c:v>-36.020433734939765</c:v>
                </c:pt>
                <c:pt idx="67" formatCode="General">
                  <c:v>-36.210181818181816</c:v>
                </c:pt>
                <c:pt idx="68" formatCode="General">
                  <c:v>-36.404121212121211</c:v>
                </c:pt>
                <c:pt idx="69" formatCode="General">
                  <c:v>-36.602787878787879</c:v>
                </c:pt>
                <c:pt idx="70" formatCode="General">
                  <c:v>-36.804000000000002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1"/>
          <c:tx>
            <c:strRef>
              <c:f>'Gibbs-EVAL'!$A$139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-8.248745454545455</c:v>
                </c:pt>
                <c:pt idx="47" formatCode="General">
                  <c:v>-8.1640121212121208</c:v>
                </c:pt>
                <c:pt idx="48" formatCode="General">
                  <c:v>-8.2179515151515155</c:v>
                </c:pt>
                <c:pt idx="49" formatCode="General">
                  <c:v>-8.266240963855422</c:v>
                </c:pt>
                <c:pt idx="50" formatCode="General">
                  <c:v>-8.3084096385542185</c:v>
                </c:pt>
                <c:pt idx="51" formatCode="General">
                  <c:v>-8.3507878787878802</c:v>
                </c:pt>
                <c:pt idx="52" formatCode="General">
                  <c:v>-8.3932121212121213</c:v>
                </c:pt>
                <c:pt idx="53" formatCode="General">
                  <c:v>-8.4356363636363643</c:v>
                </c:pt>
                <c:pt idx="54" formatCode="General">
                  <c:v>-8.4780606060606072</c:v>
                </c:pt>
                <c:pt idx="55" formatCode="General">
                  <c:v>-8.5204848484848483</c:v>
                </c:pt>
                <c:pt idx="56" formatCode="General">
                  <c:v>-8.5629090909090912</c:v>
                </c:pt>
                <c:pt idx="57" formatCode="General">
                  <c:v>-8.6052771084337358</c:v>
                </c:pt>
                <c:pt idx="58" formatCode="General">
                  <c:v>-8.6474457831325307</c:v>
                </c:pt>
                <c:pt idx="59" formatCode="General">
                  <c:v>-8.6900969696969703</c:v>
                </c:pt>
                <c:pt idx="60" formatCode="General">
                  <c:v>-8.7331272727272733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2"/>
          <c:tx>
            <c:strRef>
              <c:f>'Gibbs-EVAL'!$A$168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-19.631090909090908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-19.746303030303029</c:v>
                </c:pt>
                <c:pt idx="63" formatCode="General">
                  <c:v>-19.770545454545456</c:v>
                </c:pt>
                <c:pt idx="64" formatCode="General">
                  <c:v>-19.791090909090908</c:v>
                </c:pt>
                <c:pt idx="65" formatCode="General">
                  <c:v>-19.809272727272727</c:v>
                </c:pt>
                <c:pt idx="66" formatCode="General">
                  <c:v>-19.827349397590361</c:v>
                </c:pt>
                <c:pt idx="67" formatCode="General">
                  <c:v>-19.847272727272728</c:v>
                </c:pt>
                <c:pt idx="68" formatCode="General">
                  <c:v>-19.871515151515151</c:v>
                </c:pt>
                <c:pt idx="69" formatCode="General">
                  <c:v>-19.891818181818181</c:v>
                </c:pt>
                <c:pt idx="70" formatCode="General">
                  <c:v>-19.91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axId val="218158208"/>
        <c:axId val="21815974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21815820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59744"/>
        <c:crosses val="autoZero"/>
        <c:crossBetween val="midCat"/>
        <c:majorUnit val="100"/>
      </c:valAx>
      <c:valAx>
        <c:axId val="218159744"/>
        <c:scaling>
          <c:orientation val="minMax"/>
          <c:max val="-20"/>
          <c:min val="-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5820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37"/>
          <c:y val="1.415765045429893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-31.89722424242424</c:v>
                </c:pt>
                <c:pt idx="1">
                  <c:v>-31.250533333333333</c:v>
                </c:pt>
                <c:pt idx="2" formatCode="General">
                  <c:v>-30.6572</c:v>
                </c:pt>
                <c:pt idx="3" formatCode="General">
                  <c:v>-30.1174</c:v>
                </c:pt>
                <c:pt idx="4" formatCode="General">
                  <c:v>-29.601715151515151</c:v>
                </c:pt>
                <c:pt idx="5" formatCode="General">
                  <c:v>-29.135654545454543</c:v>
                </c:pt>
                <c:pt idx="6" formatCode="General">
                  <c:v>-28.691783132530119</c:v>
                </c:pt>
                <c:pt idx="7" formatCode="General">
                  <c:v>-28.277325301204822</c:v>
                </c:pt>
                <c:pt idx="8" formatCode="General">
                  <c:v>-27.8978</c:v>
                </c:pt>
                <c:pt idx="9" formatCode="General">
                  <c:v>-27.532927272727274</c:v>
                </c:pt>
                <c:pt idx="10" formatCode="General">
                  <c:v>-27.198987878787882</c:v>
                </c:pt>
                <c:pt idx="11" formatCode="General">
                  <c:v>-26.90098033282905</c:v>
                </c:pt>
                <c:pt idx="12" formatCode="General">
                  <c:v>-26.643491679273829</c:v>
                </c:pt>
                <c:pt idx="13" formatCode="General">
                  <c:v>-26.386003025718608</c:v>
                </c:pt>
                <c:pt idx="14" formatCode="General">
                  <c:v>-26.128514372163391</c:v>
                </c:pt>
                <c:pt idx="15" formatCode="General">
                  <c:v>-25.87102571860817</c:v>
                </c:pt>
                <c:pt idx="16" formatCode="General">
                  <c:v>-25.613537065052949</c:v>
                </c:pt>
                <c:pt idx="17" formatCode="General">
                  <c:v>-25.356048411497731</c:v>
                </c:pt>
                <c:pt idx="18" formatCode="General">
                  <c:v>-25.171028744326776</c:v>
                </c:pt>
                <c:pt idx="19" formatCode="General">
                  <c:v>-24.997806354009079</c:v>
                </c:pt>
                <c:pt idx="20" formatCode="General">
                  <c:v>-24.824583963691378</c:v>
                </c:pt>
                <c:pt idx="21" formatCode="General">
                  <c:v>-24.651361573373677</c:v>
                </c:pt>
                <c:pt idx="22" formatCode="General">
                  <c:v>-24.478139183055976</c:v>
                </c:pt>
                <c:pt idx="23" formatCode="General">
                  <c:v>-24.304916792738275</c:v>
                </c:pt>
                <c:pt idx="24" formatCode="General">
                  <c:v>-24.144810606060606</c:v>
                </c:pt>
                <c:pt idx="25" formatCode="General">
                  <c:v>-24.02405303030303</c:v>
                </c:pt>
                <c:pt idx="26" formatCode="General">
                  <c:v>-23.903295454545454</c:v>
                </c:pt>
                <c:pt idx="27" formatCode="General">
                  <c:v>-23.782537878787878</c:v>
                </c:pt>
                <c:pt idx="28" formatCode="General">
                  <c:v>-23.661780303030305</c:v>
                </c:pt>
                <c:pt idx="29" formatCode="General">
                  <c:v>-23.541022727272729</c:v>
                </c:pt>
                <c:pt idx="30" formatCode="General">
                  <c:v>-23.420265151515153</c:v>
                </c:pt>
                <c:pt idx="31" formatCode="General">
                  <c:v>-23.322931921331318</c:v>
                </c:pt>
                <c:pt idx="32" formatCode="General">
                  <c:v>-23.238211800302572</c:v>
                </c:pt>
                <c:pt idx="33" formatCode="General">
                  <c:v>-23.153491679273827</c:v>
                </c:pt>
                <c:pt idx="34" formatCode="General">
                  <c:v>-23.068771558245082</c:v>
                </c:pt>
                <c:pt idx="35" formatCode="General">
                  <c:v>-22.984051437216337</c:v>
                </c:pt>
                <c:pt idx="36" formatCode="General">
                  <c:v>-22.899331316187592</c:v>
                </c:pt>
                <c:pt idx="37" formatCode="General">
                  <c:v>-22.815652042360057</c:v>
                </c:pt>
                <c:pt idx="38" formatCode="General">
                  <c:v>-22.756953101361571</c:v>
                </c:pt>
                <c:pt idx="39" formatCode="General">
                  <c:v>-22.698254160363085</c:v>
                </c:pt>
                <c:pt idx="40" formatCode="General">
                  <c:v>-22.639555219364599</c:v>
                </c:pt>
                <c:pt idx="41" formatCode="General">
                  <c:v>-22.58085627836611</c:v>
                </c:pt>
                <c:pt idx="42" formatCode="General">
                  <c:v>-22.522157337367624</c:v>
                </c:pt>
                <c:pt idx="43" formatCode="General">
                  <c:v>-22.463458396369138</c:v>
                </c:pt>
                <c:pt idx="44" formatCode="General">
                  <c:v>-22.412826021180031</c:v>
                </c:pt>
                <c:pt idx="45" formatCode="General">
                  <c:v>-22.372886535552194</c:v>
                </c:pt>
                <c:pt idx="46" formatCode="General">
                  <c:v>-22.332947049924357</c:v>
                </c:pt>
                <c:pt idx="47" formatCode="General">
                  <c:v>-22.29300756429652</c:v>
                </c:pt>
                <c:pt idx="48" formatCode="General">
                  <c:v>-22.253068078668683</c:v>
                </c:pt>
                <c:pt idx="49" formatCode="General">
                  <c:v>-22.213128593040846</c:v>
                </c:pt>
                <c:pt idx="50" formatCode="General">
                  <c:v>-22.173189107413009</c:v>
                </c:pt>
                <c:pt idx="51" formatCode="General">
                  <c:v>-22.136181818181818</c:v>
                </c:pt>
                <c:pt idx="52" formatCode="General">
                  <c:v>-22.101878787878789</c:v>
                </c:pt>
                <c:pt idx="53" formatCode="General">
                  <c:v>-22.077636363636362</c:v>
                </c:pt>
                <c:pt idx="54" formatCode="General">
                  <c:v>-22.050242424242423</c:v>
                </c:pt>
                <c:pt idx="55" formatCode="General">
                  <c:v>-22.019939393939392</c:v>
                </c:pt>
                <c:pt idx="56" formatCode="General">
                  <c:v>-21.99490909090909</c:v>
                </c:pt>
                <c:pt idx="57" formatCode="General">
                  <c:v>-21.972024096385542</c:v>
                </c:pt>
                <c:pt idx="58" formatCode="General">
                  <c:v>-21.953951807228915</c:v>
                </c:pt>
                <c:pt idx="59" formatCode="General">
                  <c:v>-21.932763636363635</c:v>
                </c:pt>
                <c:pt idx="60" formatCode="General">
                  <c:v>-21.909127272727272</c:v>
                </c:pt>
                <c:pt idx="61" formatCode="General">
                  <c:v>-21.892109090909091</c:v>
                </c:pt>
                <c:pt idx="62" formatCode="General">
                  <c:v>-21.875903030303032</c:v>
                </c:pt>
                <c:pt idx="63" formatCode="General">
                  <c:v>-21.860145454545453</c:v>
                </c:pt>
                <c:pt idx="64" formatCode="General">
                  <c:v>-21.845127272727272</c:v>
                </c:pt>
                <c:pt idx="65" formatCode="General">
                  <c:v>-21.830581818181816</c:v>
                </c:pt>
                <c:pt idx="66" formatCode="General">
                  <c:v>-21.817277108433736</c:v>
                </c:pt>
                <c:pt idx="67" formatCode="General">
                  <c:v>-21.804363636363636</c:v>
                </c:pt>
                <c:pt idx="68" formatCode="General">
                  <c:v>-21.792242424242424</c:v>
                </c:pt>
                <c:pt idx="69" formatCode="General">
                  <c:v>-21.781303030303032</c:v>
                </c:pt>
                <c:pt idx="70" formatCode="General">
                  <c:v>-21.771000000000001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1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-31.049660606060606</c:v>
                </c:pt>
                <c:pt idx="45" formatCode="General">
                  <c:v>-30.830266666666663</c:v>
                </c:pt>
                <c:pt idx="46" formatCode="General">
                  <c:v>-30.631672727272726</c:v>
                </c:pt>
                <c:pt idx="47" formatCode="General">
                  <c:v>-30.464630303030301</c:v>
                </c:pt>
                <c:pt idx="48" formatCode="General">
                  <c:v>-30.469478787878788</c:v>
                </c:pt>
                <c:pt idx="49" formatCode="General">
                  <c:v>-30.474891566265061</c:v>
                </c:pt>
                <c:pt idx="50" formatCode="General">
                  <c:v>-30.480915662650602</c:v>
                </c:pt>
                <c:pt idx="51" formatCode="General">
                  <c:v>-30.493181818181817</c:v>
                </c:pt>
                <c:pt idx="52" formatCode="General">
                  <c:v>-30.506818181818183</c:v>
                </c:pt>
                <c:pt idx="53" formatCode="General">
                  <c:v>-30.520454545454545</c:v>
                </c:pt>
                <c:pt idx="54" formatCode="General">
                  <c:v>-30.53409090909091</c:v>
                </c:pt>
                <c:pt idx="55" formatCode="General">
                  <c:v>-30.547727272727276</c:v>
                </c:pt>
                <c:pt idx="56" formatCode="General">
                  <c:v>-30.561363636363637</c:v>
                </c:pt>
                <c:pt idx="57" formatCode="General">
                  <c:v>-30.577301204819278</c:v>
                </c:pt>
                <c:pt idx="58" formatCode="General">
                  <c:v>-30.601397590361447</c:v>
                </c:pt>
                <c:pt idx="59" formatCode="General">
                  <c:v>-30.622860606060605</c:v>
                </c:pt>
                <c:pt idx="60" formatCode="General">
                  <c:v>-30.642254545454545</c:v>
                </c:pt>
                <c:pt idx="61" formatCode="General">
                  <c:v>-30.669369696969696</c:v>
                </c:pt>
                <c:pt idx="62" formatCode="General">
                  <c:v>-30.697563636363636</c:v>
                </c:pt>
                <c:pt idx="63" formatCode="General">
                  <c:v>-30.726654545454547</c:v>
                </c:pt>
                <c:pt idx="64" formatCode="General">
                  <c:v>-30.757224242424243</c:v>
                </c:pt>
                <c:pt idx="65" formatCode="General">
                  <c:v>-30.788739393939395</c:v>
                </c:pt>
                <c:pt idx="66" formatCode="General">
                  <c:v>-30.822385542168675</c:v>
                </c:pt>
                <c:pt idx="67" formatCode="General">
                  <c:v>-30.856909090909092</c:v>
                </c:pt>
                <c:pt idx="68" formatCode="General">
                  <c:v>-30.893272727272727</c:v>
                </c:pt>
                <c:pt idx="69" formatCode="General">
                  <c:v>-30.931999999999999</c:v>
                </c:pt>
                <c:pt idx="70" formatCode="General">
                  <c:v>-30.972000000000001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2"/>
          <c:tx>
            <c:strRef>
              <c:f>'Gibbs-EVAL'!$A$167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-13.058335854765506</c:v>
                </c:pt>
                <c:pt idx="19" formatCode="General">
                  <c:v>-12.823842662632375</c:v>
                </c:pt>
                <c:pt idx="20" formatCode="General">
                  <c:v>-12.589349470499243</c:v>
                </c:pt>
                <c:pt idx="21" formatCode="General">
                  <c:v>-12.354856278366112</c:v>
                </c:pt>
                <c:pt idx="22" formatCode="General">
                  <c:v>-12.120363086232981</c:v>
                </c:pt>
                <c:pt idx="23" formatCode="General">
                  <c:v>-11.88586989409985</c:v>
                </c:pt>
                <c:pt idx="24" formatCode="General">
                  <c:v>-11.664545454545456</c:v>
                </c:pt>
                <c:pt idx="25" formatCode="General">
                  <c:v>-11.482727272727274</c:v>
                </c:pt>
                <c:pt idx="26" formatCode="General">
                  <c:v>-11.300909090909091</c:v>
                </c:pt>
                <c:pt idx="27" formatCode="General">
                  <c:v>-11.119090909090909</c:v>
                </c:pt>
                <c:pt idx="28" formatCode="General">
                  <c:v>-10.937272727272727</c:v>
                </c:pt>
                <c:pt idx="29" formatCode="General">
                  <c:v>-10.755454545454546</c:v>
                </c:pt>
                <c:pt idx="30" formatCode="General">
                  <c:v>-10.573636363636364</c:v>
                </c:pt>
                <c:pt idx="31" formatCode="General">
                  <c:v>-10.424152798789713</c:v>
                </c:pt>
                <c:pt idx="32" formatCode="General">
                  <c:v>-10.292080181543117</c:v>
                </c:pt>
                <c:pt idx="33" formatCode="General">
                  <c:v>-10.160007564296521</c:v>
                </c:pt>
                <c:pt idx="34" formatCode="General">
                  <c:v>-10.027934947049925</c:v>
                </c:pt>
                <c:pt idx="35" formatCode="General">
                  <c:v>-9.8958623298033288</c:v>
                </c:pt>
                <c:pt idx="36" formatCode="General">
                  <c:v>-9.7637897125567328</c:v>
                </c:pt>
                <c:pt idx="37" formatCode="General">
                  <c:v>-9.6337140695915284</c:v>
                </c:pt>
                <c:pt idx="38" formatCode="General">
                  <c:v>-9.5515658093797278</c:v>
                </c:pt>
                <c:pt idx="39" formatCode="General">
                  <c:v>-9.4694175491679271</c:v>
                </c:pt>
                <c:pt idx="40" formatCode="General">
                  <c:v>-9.3872692889561264</c:v>
                </c:pt>
                <c:pt idx="41" formatCode="General">
                  <c:v>-9.3051210287443276</c:v>
                </c:pt>
                <c:pt idx="42" formatCode="General">
                  <c:v>-9.2229727685325269</c:v>
                </c:pt>
                <c:pt idx="43" formatCode="General">
                  <c:v>-9.1408245083207262</c:v>
                </c:pt>
                <c:pt idx="44" formatCode="General">
                  <c:v>-9.071587878787879</c:v>
                </c:pt>
                <c:pt idx="45" formatCode="General">
                  <c:v>-9.0194666666666663</c:v>
                </c:pt>
                <c:pt idx="46" formatCode="General">
                  <c:v>-8.9758545454545455</c:v>
                </c:pt>
                <c:pt idx="47" formatCode="General">
                  <c:v>-8.9359818181818174</c:v>
                </c:pt>
                <c:pt idx="48" formatCode="General">
                  <c:v>-8.9050727272727261</c:v>
                </c:pt>
                <c:pt idx="49" formatCode="General">
                  <c:v>-8.8783012048192766</c:v>
                </c:pt>
                <c:pt idx="50" formatCode="General">
                  <c:v>-8.8560120481927704</c:v>
                </c:pt>
                <c:pt idx="51" formatCode="General">
                  <c:v>-8.8400727272727266</c:v>
                </c:pt>
                <c:pt idx="52" formatCode="General">
                  <c:v>-8.8179030303030288</c:v>
                </c:pt>
                <c:pt idx="53" formatCode="General">
                  <c:v>-8.7585090909090901</c:v>
                </c:pt>
                <c:pt idx="54" formatCode="General">
                  <c:v>-8.7151878787878783</c:v>
                </c:pt>
                <c:pt idx="55" formatCode="General">
                  <c:v>-8.6867030303030308</c:v>
                </c:pt>
                <c:pt idx="56" formatCode="General">
                  <c:v>-8.6735090909090911</c:v>
                </c:pt>
                <c:pt idx="57" formatCode="General">
                  <c:v>-8.6656626506024086</c:v>
                </c:pt>
                <c:pt idx="58" formatCode="General">
                  <c:v>-8.668674698795181</c:v>
                </c:pt>
                <c:pt idx="59" formatCode="General">
                  <c:v>-8.6927393939393944</c:v>
                </c:pt>
                <c:pt idx="60" formatCode="General">
                  <c:v>-8.7333454545454554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axId val="218419968"/>
        <c:axId val="21842150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21841996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421504"/>
        <c:crosses val="autoZero"/>
        <c:crossBetween val="midCat"/>
        <c:majorUnit val="100"/>
      </c:valAx>
      <c:valAx>
        <c:axId val="218421504"/>
        <c:scaling>
          <c:orientation val="minMax"/>
          <c:max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41996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9"/>
          <c:y val="1.415765045429893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ser>
          <c:idx val="35"/>
          <c:order val="0"/>
          <c:tx>
            <c:strRef>
              <c:f>'Gibbs-EVAL'!$A$138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-69.83932121212122</c:v>
                </c:pt>
                <c:pt idx="43" formatCode="General">
                  <c:v>-68.830836363636365</c:v>
                </c:pt>
                <c:pt idx="44" formatCode="General">
                  <c:v>-67.836945454545457</c:v>
                </c:pt>
                <c:pt idx="45" formatCode="General">
                  <c:v>-66.862400000000008</c:v>
                </c:pt>
                <c:pt idx="46" formatCode="General">
                  <c:v>-65.98996363636364</c:v>
                </c:pt>
                <c:pt idx="47" formatCode="General">
                  <c:v>-65.312096969696967</c:v>
                </c:pt>
                <c:pt idx="48" formatCode="General">
                  <c:v>-65.743612121212124</c:v>
                </c:pt>
                <c:pt idx="49" formatCode="General">
                  <c:v>-66.129927710843376</c:v>
                </c:pt>
                <c:pt idx="50" formatCode="General">
                  <c:v>-66.467277108433748</c:v>
                </c:pt>
                <c:pt idx="51" formatCode="General">
                  <c:v>-66.806303030303042</c:v>
                </c:pt>
                <c:pt idx="52" formatCode="General">
                  <c:v>-67.145696969696971</c:v>
                </c:pt>
                <c:pt idx="53" formatCode="General">
                  <c:v>-67.485090909090914</c:v>
                </c:pt>
                <c:pt idx="54" formatCode="General">
                  <c:v>-67.824484848484857</c:v>
                </c:pt>
                <c:pt idx="55" formatCode="General">
                  <c:v>-68.163878787878787</c:v>
                </c:pt>
                <c:pt idx="56" formatCode="General">
                  <c:v>-68.50327272727273</c:v>
                </c:pt>
                <c:pt idx="57" formatCode="General">
                  <c:v>-68.842216867469887</c:v>
                </c:pt>
                <c:pt idx="58" formatCode="General">
                  <c:v>-69.179566265060245</c:v>
                </c:pt>
                <c:pt idx="59" formatCode="General">
                  <c:v>-69.520775757575763</c:v>
                </c:pt>
                <c:pt idx="60" formatCode="General">
                  <c:v>-69.865018181818186</c:v>
                </c:pt>
                <c:pt idx="61" formatCode="General">
                  <c:v>-70.21808484848485</c:v>
                </c:pt>
                <c:pt idx="62" formatCode="General">
                  <c:v>-70.573284848484846</c:v>
                </c:pt>
                <c:pt idx="63" formatCode="General">
                  <c:v>-70.932072727272725</c:v>
                </c:pt>
                <c:pt idx="64" formatCode="General">
                  <c:v>-71.296775757575759</c:v>
                </c:pt>
                <c:pt idx="65" formatCode="General">
                  <c:v>-71.665260606060613</c:v>
                </c:pt>
                <c:pt idx="66" formatCode="General">
                  <c:v>-72.040867469879529</c:v>
                </c:pt>
                <c:pt idx="67" formatCode="General">
                  <c:v>-72.420363636363632</c:v>
                </c:pt>
                <c:pt idx="68" formatCode="General">
                  <c:v>-72.808242424242422</c:v>
                </c:pt>
                <c:pt idx="69" formatCode="General">
                  <c:v>-73.205575757575758</c:v>
                </c:pt>
                <c:pt idx="70" formatCode="General">
                  <c:v>-73.608000000000004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1"/>
          <c:tx>
            <c:strRef>
              <c:f>'Gibbs-EVAL'!$A$171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-15.986666666666665</c:v>
                </c:pt>
                <c:pt idx="1">
                  <c:v>-15.667151515151515</c:v>
                </c:pt>
                <c:pt idx="2" formatCode="General">
                  <c:v>-15.370181818181816</c:v>
                </c:pt>
                <c:pt idx="3" formatCode="General">
                  <c:v>-15.099757575757575</c:v>
                </c:pt>
                <c:pt idx="4" formatCode="General">
                  <c:v>-14.822118003025718</c:v>
                </c:pt>
                <c:pt idx="5" formatCode="General">
                  <c:v>-14.3485930408472</c:v>
                </c:pt>
                <c:pt idx="6" formatCode="General">
                  <c:v>-13.875068078668683</c:v>
                </c:pt>
                <c:pt idx="7" formatCode="General">
                  <c:v>-13.401543116490167</c:v>
                </c:pt>
                <c:pt idx="8" formatCode="General">
                  <c:v>-12.928018154311649</c:v>
                </c:pt>
                <c:pt idx="9" formatCode="General">
                  <c:v>-12.454493192133132</c:v>
                </c:pt>
                <c:pt idx="10" formatCode="General">
                  <c:v>-11.980968229954614</c:v>
                </c:pt>
                <c:pt idx="11" formatCode="General">
                  <c:v>-11.990953101361573</c:v>
                </c:pt>
                <c:pt idx="12" formatCode="General">
                  <c:v>-12.546172465960666</c:v>
                </c:pt>
                <c:pt idx="13" formatCode="General">
                  <c:v>-13.101391830559759</c:v>
                </c:pt>
                <c:pt idx="14" formatCode="General">
                  <c:v>-13.656611195158851</c:v>
                </c:pt>
                <c:pt idx="15" formatCode="General">
                  <c:v>-14.211830559757944</c:v>
                </c:pt>
                <c:pt idx="16" formatCode="General">
                  <c:v>-14.767049924357035</c:v>
                </c:pt>
                <c:pt idx="17" formatCode="General">
                  <c:v>-15.322269288956129</c:v>
                </c:pt>
                <c:pt idx="18" formatCode="General">
                  <c:v>-15.362269288956128</c:v>
                </c:pt>
                <c:pt idx="19" formatCode="General">
                  <c:v>-15.31839636913767</c:v>
                </c:pt>
                <c:pt idx="20" formatCode="General">
                  <c:v>-15.274523449319213</c:v>
                </c:pt>
                <c:pt idx="21" formatCode="General">
                  <c:v>-15.230650529500757</c:v>
                </c:pt>
                <c:pt idx="22" formatCode="General">
                  <c:v>-15.186777609682299</c:v>
                </c:pt>
                <c:pt idx="23" formatCode="General">
                  <c:v>-15.142904689863842</c:v>
                </c:pt>
                <c:pt idx="24" formatCode="General">
                  <c:v>-15.103939393939394</c:v>
                </c:pt>
                <c:pt idx="25" formatCode="General">
                  <c:v>-15.079696969696968</c:v>
                </c:pt>
                <c:pt idx="26" formatCode="General">
                  <c:v>-15.055454545454545</c:v>
                </c:pt>
                <c:pt idx="27" formatCode="General">
                  <c:v>-15.031212121212121</c:v>
                </c:pt>
                <c:pt idx="28" formatCode="General">
                  <c:v>-15.006969696969696</c:v>
                </c:pt>
                <c:pt idx="29" formatCode="General">
                  <c:v>-14.982727272727272</c:v>
                </c:pt>
                <c:pt idx="30" formatCode="General">
                  <c:v>-14.958484848484847</c:v>
                </c:pt>
                <c:pt idx="31" formatCode="General">
                  <c:v>-14.933282904689863</c:v>
                </c:pt>
                <c:pt idx="32" formatCode="General">
                  <c:v>-14.907564296520423</c:v>
                </c:pt>
                <c:pt idx="33" formatCode="General">
                  <c:v>-14.881845688350984</c:v>
                </c:pt>
                <c:pt idx="34" formatCode="General">
                  <c:v>-14.856127080181542</c:v>
                </c:pt>
                <c:pt idx="35" formatCode="General">
                  <c:v>-14.830408472012103</c:v>
                </c:pt>
                <c:pt idx="36" formatCode="General">
                  <c:v>-14.804689863842661</c:v>
                </c:pt>
                <c:pt idx="37" formatCode="General">
                  <c:v>-14.778124054462934</c:v>
                </c:pt>
                <c:pt idx="38" formatCode="General">
                  <c:v>-14.731225416036308</c:v>
                </c:pt>
                <c:pt idx="39" formatCode="General">
                  <c:v>-14.684326777609682</c:v>
                </c:pt>
                <c:pt idx="40" formatCode="General">
                  <c:v>-14.637428139183056</c:v>
                </c:pt>
                <c:pt idx="41" formatCode="General">
                  <c:v>-14.59052950075643</c:v>
                </c:pt>
                <c:pt idx="42" formatCode="General">
                  <c:v>-14.543630862329804</c:v>
                </c:pt>
                <c:pt idx="43" formatCode="General">
                  <c:v>-14.496732223903178</c:v>
                </c:pt>
                <c:pt idx="44" formatCode="General">
                  <c:v>-14.443939393939395</c:v>
                </c:pt>
                <c:pt idx="45" formatCode="General">
                  <c:v>-14.383333333333333</c:v>
                </c:pt>
                <c:pt idx="46" formatCode="General">
                  <c:v>-14.318</c:v>
                </c:pt>
                <c:pt idx="47" formatCode="General">
                  <c:v>-14.251333333333333</c:v>
                </c:pt>
                <c:pt idx="48" formatCode="General">
                  <c:v>-14.184666666666667</c:v>
                </c:pt>
                <c:pt idx="49" formatCode="General">
                  <c:v>-14.115301204819277</c:v>
                </c:pt>
                <c:pt idx="50" formatCode="General">
                  <c:v>-14.04301204819277</c:v>
                </c:pt>
                <c:pt idx="51" formatCode="General">
                  <c:v>-13.965393939393939</c:v>
                </c:pt>
                <c:pt idx="52" formatCode="General">
                  <c:v>-13.878363636363636</c:v>
                </c:pt>
                <c:pt idx="53" formatCode="General">
                  <c:v>-13.751090909090909</c:v>
                </c:pt>
                <c:pt idx="54" formatCode="General">
                  <c:v>-13.639575757575757</c:v>
                </c:pt>
                <c:pt idx="55" formatCode="General">
                  <c:v>-13.54260606060606</c:v>
                </c:pt>
                <c:pt idx="56" formatCode="General">
                  <c:v>-13.461454545454545</c:v>
                </c:pt>
                <c:pt idx="57" formatCode="General">
                  <c:v>-13.384096385542168</c:v>
                </c:pt>
                <c:pt idx="58" formatCode="General">
                  <c:v>-13.311807228915661</c:v>
                </c:pt>
                <c:pt idx="59" formatCode="General">
                  <c:v>-13.242666666666667</c:v>
                </c:pt>
                <c:pt idx="60" formatCode="General">
                  <c:v>-13.176</c:v>
                </c:pt>
                <c:pt idx="61" formatCode="General">
                  <c:v>-13.114848484848485</c:v>
                </c:pt>
                <c:pt idx="62" formatCode="General">
                  <c:v>-13.054242424242425</c:v>
                </c:pt>
                <c:pt idx="63" formatCode="General">
                  <c:v>-12.993636363636364</c:v>
                </c:pt>
                <c:pt idx="64" formatCode="General">
                  <c:v>-12.933030303030304</c:v>
                </c:pt>
                <c:pt idx="65" formatCode="General">
                  <c:v>-12.872424242424241</c:v>
                </c:pt>
                <c:pt idx="66" formatCode="General">
                  <c:v>-12.812168674698794</c:v>
                </c:pt>
                <c:pt idx="67" formatCode="General">
                  <c:v>-12.751818181818182</c:v>
                </c:pt>
                <c:pt idx="68" formatCode="General">
                  <c:v>-12.691212121212121</c:v>
                </c:pt>
                <c:pt idx="69" formatCode="General">
                  <c:v>-12.630606060606061</c:v>
                </c:pt>
                <c:pt idx="70" formatCode="General">
                  <c:v>-12.57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axId val="218569728"/>
        <c:axId val="21857971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21856972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579712"/>
        <c:crosses val="autoZero"/>
        <c:crossBetween val="midCat"/>
        <c:majorUnit val="100"/>
      </c:valAx>
      <c:valAx>
        <c:axId val="218579712"/>
        <c:scaling>
          <c:orientation val="minMax"/>
          <c:min val="-7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56972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9"/>
          <c:y val="1.4126968633402105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ser>
          <c:idx val="33"/>
          <c:order val="0"/>
          <c:tx>
            <c:strRef>
              <c:f>'Gibbs-EVAL'!$A$136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-22.382927272727276</c:v>
                </c:pt>
                <c:pt idx="47" formatCode="General">
                  <c:v>-22.300618181818184</c:v>
                </c:pt>
                <c:pt idx="48" formatCode="General">
                  <c:v>-22.251527272727273</c:v>
                </c:pt>
                <c:pt idx="49" formatCode="General">
                  <c:v>-22.208650602409637</c:v>
                </c:pt>
                <c:pt idx="50" formatCode="General">
                  <c:v>-22.172506024096386</c:v>
                </c:pt>
                <c:pt idx="51" formatCode="General">
                  <c:v>-22.142393939393941</c:v>
                </c:pt>
                <c:pt idx="52" formatCode="General">
                  <c:v>-22.11360606060606</c:v>
                </c:pt>
                <c:pt idx="53" formatCode="General">
                  <c:v>-22.084818181818182</c:v>
                </c:pt>
                <c:pt idx="54" formatCode="General">
                  <c:v>-22.056030303030301</c:v>
                </c:pt>
                <c:pt idx="55" formatCode="General">
                  <c:v>-22.027242424242424</c:v>
                </c:pt>
                <c:pt idx="56" formatCode="General">
                  <c:v>-21.998454545454546</c:v>
                </c:pt>
                <c:pt idx="57" formatCode="General">
                  <c:v>-21.972024096385542</c:v>
                </c:pt>
                <c:pt idx="58" formatCode="General">
                  <c:v>-21.953951807228915</c:v>
                </c:pt>
                <c:pt idx="59" formatCode="General">
                  <c:v>-21.932763636363635</c:v>
                </c:pt>
                <c:pt idx="60" formatCode="General">
                  <c:v>-21.909127272727272</c:v>
                </c:pt>
                <c:pt idx="61" formatCode="General">
                  <c:v>-21.892109090909091</c:v>
                </c:pt>
                <c:pt idx="62" formatCode="General">
                  <c:v>-21.875903030303032</c:v>
                </c:pt>
                <c:pt idx="63" formatCode="General">
                  <c:v>-21.860145454545453</c:v>
                </c:pt>
                <c:pt idx="64" formatCode="General">
                  <c:v>-21.845127272727272</c:v>
                </c:pt>
                <c:pt idx="65" formatCode="General">
                  <c:v>-21.830581818181816</c:v>
                </c:pt>
                <c:pt idx="66" formatCode="General">
                  <c:v>-21.817277108433736</c:v>
                </c:pt>
                <c:pt idx="67" formatCode="General">
                  <c:v>-21.804363636363636</c:v>
                </c:pt>
                <c:pt idx="68" formatCode="General">
                  <c:v>-21.792242424242424</c:v>
                </c:pt>
                <c:pt idx="69" formatCode="General">
                  <c:v>-21.781303030303032</c:v>
                </c:pt>
                <c:pt idx="70" formatCode="General">
                  <c:v>-21.771000000000001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1"/>
          <c:tx>
            <c:strRef>
              <c:f>'Gibbs-EVAL'!$A$170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-38.192424242424238</c:v>
                </c:pt>
                <c:pt idx="1">
                  <c:v>-37.294484848484849</c:v>
                </c:pt>
                <c:pt idx="2" formatCode="General">
                  <c:v>-36.464181818181814</c:v>
                </c:pt>
                <c:pt idx="3" formatCode="General">
                  <c:v>-35.695818181818176</c:v>
                </c:pt>
                <c:pt idx="4" formatCode="General">
                  <c:v>-34.964493192133126</c:v>
                </c:pt>
                <c:pt idx="5" formatCode="General">
                  <c:v>-34.395658093797273</c:v>
                </c:pt>
                <c:pt idx="6" formatCode="General">
                  <c:v>-33.82682299546142</c:v>
                </c:pt>
                <c:pt idx="7" formatCode="General">
                  <c:v>-33.257987897125567</c:v>
                </c:pt>
                <c:pt idx="8" formatCode="General">
                  <c:v>-32.689152798789713</c:v>
                </c:pt>
                <c:pt idx="9" formatCode="General">
                  <c:v>-32.12031770045386</c:v>
                </c:pt>
                <c:pt idx="10" formatCode="General">
                  <c:v>-31.551482602118003</c:v>
                </c:pt>
                <c:pt idx="11" formatCode="General">
                  <c:v>-31.065839636913768</c:v>
                </c:pt>
                <c:pt idx="12" formatCode="General">
                  <c:v>-30.674009077155823</c:v>
                </c:pt>
                <c:pt idx="13" formatCode="General">
                  <c:v>-30.282178517397881</c:v>
                </c:pt>
                <c:pt idx="14" formatCode="General">
                  <c:v>-29.890347957639939</c:v>
                </c:pt>
                <c:pt idx="15" formatCode="General">
                  <c:v>-29.498517397881997</c:v>
                </c:pt>
                <c:pt idx="16" formatCode="General">
                  <c:v>-29.106686838124055</c:v>
                </c:pt>
                <c:pt idx="17" formatCode="General">
                  <c:v>-28.71485627836611</c:v>
                </c:pt>
                <c:pt idx="18" formatCode="General">
                  <c:v>-28.420605143721634</c:v>
                </c:pt>
                <c:pt idx="19" formatCode="General">
                  <c:v>-28.142239031770046</c:v>
                </c:pt>
                <c:pt idx="20" formatCode="General">
                  <c:v>-27.863872919818455</c:v>
                </c:pt>
                <c:pt idx="21" formatCode="General">
                  <c:v>-27.585506807866867</c:v>
                </c:pt>
                <c:pt idx="22" formatCode="General">
                  <c:v>-27.30714069591528</c:v>
                </c:pt>
                <c:pt idx="23" formatCode="General">
                  <c:v>-27.028774583963692</c:v>
                </c:pt>
                <c:pt idx="24" formatCode="General">
                  <c:v>-26.768484848484849</c:v>
                </c:pt>
                <c:pt idx="25" formatCode="General">
                  <c:v>-26.562424242424242</c:v>
                </c:pt>
                <c:pt idx="26" formatCode="General">
                  <c:v>-26.356363636363636</c:v>
                </c:pt>
                <c:pt idx="27" formatCode="General">
                  <c:v>-26.150303030303032</c:v>
                </c:pt>
                <c:pt idx="28" formatCode="General">
                  <c:v>-25.944242424242425</c:v>
                </c:pt>
                <c:pt idx="29" formatCode="General">
                  <c:v>-25.738181818181818</c:v>
                </c:pt>
                <c:pt idx="30" formatCode="General">
                  <c:v>-25.532121212121211</c:v>
                </c:pt>
                <c:pt idx="31" formatCode="General">
                  <c:v>-25.357435703479577</c:v>
                </c:pt>
                <c:pt idx="32" formatCode="General">
                  <c:v>-25.19964447806354</c:v>
                </c:pt>
                <c:pt idx="33" formatCode="General">
                  <c:v>-25.041853252647506</c:v>
                </c:pt>
                <c:pt idx="34" formatCode="General">
                  <c:v>-24.884062027231469</c:v>
                </c:pt>
                <c:pt idx="35" formatCode="General">
                  <c:v>-24.726270801815431</c:v>
                </c:pt>
                <c:pt idx="36" formatCode="General">
                  <c:v>-24.568479576399398</c:v>
                </c:pt>
                <c:pt idx="37" formatCode="General">
                  <c:v>-24.411838124054466</c:v>
                </c:pt>
                <c:pt idx="38" formatCode="General">
                  <c:v>-24.282791225416037</c:v>
                </c:pt>
                <c:pt idx="39" formatCode="General">
                  <c:v>-24.153744326777613</c:v>
                </c:pt>
                <c:pt idx="40" formatCode="General">
                  <c:v>-24.024697428139184</c:v>
                </c:pt>
                <c:pt idx="41" formatCode="General">
                  <c:v>-23.895650529500756</c:v>
                </c:pt>
                <c:pt idx="42" formatCode="General">
                  <c:v>-23.766603630862331</c:v>
                </c:pt>
                <c:pt idx="43" formatCode="General">
                  <c:v>-23.637556732223903</c:v>
                </c:pt>
                <c:pt idx="44" formatCode="General">
                  <c:v>-23.515527272727272</c:v>
                </c:pt>
                <c:pt idx="45" formatCode="General">
                  <c:v>-23.402799999999999</c:v>
                </c:pt>
                <c:pt idx="46" formatCode="General">
                  <c:v>-23.293854545454547</c:v>
                </c:pt>
                <c:pt idx="47" formatCode="General">
                  <c:v>-23.187315151515151</c:v>
                </c:pt>
                <c:pt idx="48" formatCode="General">
                  <c:v>-23.089739393939396</c:v>
                </c:pt>
                <c:pt idx="49" formatCode="General">
                  <c:v>-22.993602409638555</c:v>
                </c:pt>
                <c:pt idx="50" formatCode="General">
                  <c:v>-22.899024096385538</c:v>
                </c:pt>
                <c:pt idx="51" formatCode="General">
                  <c:v>-22.805466666666668</c:v>
                </c:pt>
                <c:pt idx="52" formatCode="General">
                  <c:v>-22.696266666666666</c:v>
                </c:pt>
                <c:pt idx="53" formatCode="General">
                  <c:v>-22.509600000000002</c:v>
                </c:pt>
                <c:pt idx="54" formatCode="General">
                  <c:v>-22.354763636363636</c:v>
                </c:pt>
                <c:pt idx="55" formatCode="General">
                  <c:v>-22.229309090909091</c:v>
                </c:pt>
                <c:pt idx="56" formatCode="General">
                  <c:v>-22.134963636363636</c:v>
                </c:pt>
                <c:pt idx="57" formatCode="General">
                  <c:v>-22.049759036144575</c:v>
                </c:pt>
                <c:pt idx="58" formatCode="General">
                  <c:v>-21.980481927710841</c:v>
                </c:pt>
                <c:pt idx="59" formatCode="General">
                  <c:v>-21.935406060606059</c:v>
                </c:pt>
                <c:pt idx="60" formatCode="General">
                  <c:v>-21.909345454545456</c:v>
                </c:pt>
                <c:pt idx="61" formatCode="General">
                  <c:v>-21.892109090909091</c:v>
                </c:pt>
                <c:pt idx="62" formatCode="General">
                  <c:v>-21.875903030303032</c:v>
                </c:pt>
                <c:pt idx="63" formatCode="General">
                  <c:v>-21.860145454545453</c:v>
                </c:pt>
                <c:pt idx="64" formatCode="General">
                  <c:v>-21.845127272727272</c:v>
                </c:pt>
                <c:pt idx="65" formatCode="General">
                  <c:v>-21.830581818181816</c:v>
                </c:pt>
                <c:pt idx="66" formatCode="General">
                  <c:v>-21.817277108433736</c:v>
                </c:pt>
                <c:pt idx="67" formatCode="General">
                  <c:v>-21.804363636363636</c:v>
                </c:pt>
                <c:pt idx="68" formatCode="General">
                  <c:v>-21.792242424242424</c:v>
                </c:pt>
                <c:pt idx="69" formatCode="General">
                  <c:v>-21.781303030303032</c:v>
                </c:pt>
                <c:pt idx="70" formatCode="General">
                  <c:v>-21.771000000000001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axId val="218547712"/>
        <c:axId val="21854924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21854771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549248"/>
        <c:crosses val="autoZero"/>
        <c:crossBetween val="midCat"/>
        <c:majorUnit val="100"/>
      </c:valAx>
      <c:valAx>
        <c:axId val="218549248"/>
        <c:scaling>
          <c:orientation val="minMax"/>
          <c:max val="-90"/>
          <c:min val="-18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54771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459441</xdr:colOff>
      <xdr:row>5</xdr:row>
      <xdr:rowOff>235323</xdr:rowOff>
    </xdr:from>
    <xdr:to>
      <xdr:col>14</xdr:col>
      <xdr:colOff>672352</xdr:colOff>
      <xdr:row>27</xdr:row>
      <xdr:rowOff>112058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0"/>
  </sheetPr>
  <dimension ref="A1:G6"/>
  <sheetViews>
    <sheetView zoomScale="115" zoomScaleNormal="115" workbookViewId="0">
      <selection activeCell="G14" sqref="G14"/>
    </sheetView>
  </sheetViews>
  <sheetFormatPr defaultRowHeight="21"/>
  <cols>
    <col min="1" max="1" width="17.54296875" customWidth="1"/>
  </cols>
  <sheetData>
    <row r="1" spans="1:7" ht="30" thickTop="1" thickBot="1">
      <c r="A1" s="19" t="s">
        <v>25</v>
      </c>
      <c r="B1" s="37">
        <v>700</v>
      </c>
      <c r="D1" s="147" t="s">
        <v>37</v>
      </c>
      <c r="E1" s="148"/>
      <c r="F1" s="148"/>
      <c r="G1" s="148"/>
    </row>
    <row r="2" spans="1:7" ht="21.75" thickTop="1">
      <c r="A2" s="47"/>
      <c r="B2" s="47"/>
      <c r="D2" s="7" t="s">
        <v>1</v>
      </c>
      <c r="E2" s="60" t="s">
        <v>3</v>
      </c>
      <c r="F2" s="7" t="s">
        <v>4</v>
      </c>
      <c r="G2" s="7" t="s">
        <v>2</v>
      </c>
    </row>
    <row r="3" spans="1:7" ht="27.75" customHeight="1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>
      <c r="A4" s="47" t="s">
        <v>41</v>
      </c>
      <c r="B4" t="s">
        <v>44</v>
      </c>
    </row>
    <row r="5" spans="1:7">
      <c r="A5" s="82" t="s">
        <v>42</v>
      </c>
      <c r="B5" t="s">
        <v>45</v>
      </c>
    </row>
    <row r="6" spans="1:7">
      <c r="A6" s="82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rgb="FFFF0000"/>
  </sheetPr>
  <dimension ref="A1:CI137"/>
  <sheetViews>
    <sheetView tabSelected="1" topLeftCell="E1" zoomScale="85" zoomScaleNormal="85" zoomScaleSheetLayoutView="25" workbookViewId="0">
      <selection activeCell="R23" sqref="R23"/>
    </sheetView>
  </sheetViews>
  <sheetFormatPr defaultRowHeight="21" customHeight="1" outlineLevelRow="1"/>
  <cols>
    <col min="1" max="4" width="5.6328125" customWidth="1"/>
    <col min="5" max="5" width="11.6328125" customWidth="1"/>
    <col min="6" max="6" width="8.90625" customWidth="1"/>
    <col min="7" max="20" width="8.6328125" customWidth="1"/>
    <col min="21" max="21" width="8.6328125" style="26" customWidth="1"/>
    <col min="22" max="22" width="8.6328125" style="27" customWidth="1"/>
    <col min="23" max="23" width="8.6328125" style="54" customWidth="1"/>
    <col min="24" max="38" width="8.6328125" customWidth="1"/>
    <col min="39" max="69" width="8.6328125" style="47" customWidth="1"/>
    <col min="70" max="70" width="3" style="47" customWidth="1"/>
    <col min="71" max="71" width="6.6328125" style="47" customWidth="1"/>
  </cols>
  <sheetData>
    <row r="1" spans="1:87" ht="29.25" customHeight="1" thickBot="1">
      <c r="A1" s="93" t="s">
        <v>23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</row>
    <row r="2" spans="1:87" ht="21" customHeight="1" thickBot="1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64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752.2</v>
      </c>
      <c r="R3" s="3">
        <v>768.7</v>
      </c>
      <c r="S3" s="3">
        <v>785.2</v>
      </c>
      <c r="T3" s="48">
        <v>801.8</v>
      </c>
      <c r="U3" s="51">
        <v>818.3</v>
      </c>
      <c r="V3" s="3">
        <v>834.8</v>
      </c>
      <c r="W3" s="1">
        <v>851.3</v>
      </c>
      <c r="X3" s="49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0</v>
      </c>
      <c r="E4" s="18" t="s">
        <v>106</v>
      </c>
      <c r="F4" s="139">
        <v>0</v>
      </c>
      <c r="G4" s="139">
        <v>0</v>
      </c>
      <c r="H4" s="139">
        <v>0</v>
      </c>
      <c r="I4" s="139">
        <v>0</v>
      </c>
      <c r="J4" s="139">
        <v>0</v>
      </c>
      <c r="K4" s="139">
        <v>2.1583000000000002E-33</v>
      </c>
      <c r="L4" s="139">
        <v>6.9337E-22</v>
      </c>
      <c r="M4" s="139">
        <v>2.7281000000000001E-17</v>
      </c>
      <c r="N4" s="139">
        <v>1.1306E-13</v>
      </c>
      <c r="O4" s="139">
        <v>7.5549000000000005E-11</v>
      </c>
      <c r="P4" s="139">
        <v>9.8188999999999997E-9</v>
      </c>
      <c r="Q4" s="139">
        <v>2.6362999999999999E-8</v>
      </c>
      <c r="R4" s="139">
        <v>6.5224000000000002E-8</v>
      </c>
      <c r="S4" s="139">
        <v>1.4952E-7</v>
      </c>
      <c r="T4" s="139">
        <v>3.1937999999999999E-7</v>
      </c>
      <c r="U4" s="139">
        <v>6.4237999999999996E-7</v>
      </c>
      <c r="V4" s="139">
        <v>1.5798000000000001E-6</v>
      </c>
      <c r="W4" s="139">
        <v>3.2673E-6</v>
      </c>
      <c r="X4" s="139">
        <v>6.0762000000000004E-6</v>
      </c>
      <c r="Y4" s="139">
        <v>1.0343000000000001E-5</v>
      </c>
      <c r="Z4" s="139">
        <v>1.436E-5</v>
      </c>
      <c r="AA4" s="139">
        <v>1.9313999999999998E-5</v>
      </c>
      <c r="AB4" s="139">
        <v>2.5463999999999999E-5</v>
      </c>
      <c r="AC4" s="139">
        <v>3.2904999999999998E-5</v>
      </c>
      <c r="AD4" s="139">
        <v>4.1666999999999999E-5</v>
      </c>
      <c r="AE4" s="139">
        <v>5.1697000000000003E-5</v>
      </c>
      <c r="AF4" s="139">
        <v>6.2847000000000003E-5</v>
      </c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2</v>
      </c>
      <c r="C5" s="41">
        <f t="shared" si="0"/>
        <v>0</v>
      </c>
      <c r="D5" s="41">
        <f t="shared" si="0"/>
        <v>0</v>
      </c>
      <c r="E5" s="18" t="s">
        <v>107</v>
      </c>
      <c r="F5" s="139">
        <v>0</v>
      </c>
      <c r="G5" s="139">
        <v>2.505E-34</v>
      </c>
      <c r="H5" s="139">
        <v>4.6301999999999998E-32</v>
      </c>
      <c r="I5" s="139">
        <v>5.0064999999999999E-30</v>
      </c>
      <c r="J5" s="139">
        <v>3.4234000000000002E-28</v>
      </c>
      <c r="K5" s="139">
        <v>6.0399000000000001E-24</v>
      </c>
      <c r="L5" s="139">
        <v>8.4094000000000001E-16</v>
      </c>
      <c r="M5" s="139">
        <v>2.2245000000000001E-12</v>
      </c>
      <c r="N5" s="139">
        <v>1.0995E-9</v>
      </c>
      <c r="O5" s="139">
        <v>1.4195E-7</v>
      </c>
      <c r="P5" s="139">
        <v>5.6079000000000001E-6</v>
      </c>
      <c r="Q5" s="139">
        <v>1.1926999999999999E-5</v>
      </c>
      <c r="R5" s="139">
        <v>2.3924999999999999E-5</v>
      </c>
      <c r="S5" s="139">
        <v>4.5439000000000003E-5</v>
      </c>
      <c r="T5" s="139">
        <v>8.2032000000000003E-5</v>
      </c>
      <c r="U5" s="139">
        <v>1.418E-4</v>
      </c>
      <c r="V5" s="139">
        <v>2.7943E-4</v>
      </c>
      <c r="W5" s="139">
        <v>4.8917999999999998E-4</v>
      </c>
      <c r="X5" s="139">
        <v>7.9568E-4</v>
      </c>
      <c r="Y5" s="139">
        <v>1.2171E-3</v>
      </c>
      <c r="Z5" s="139">
        <v>1.621E-3</v>
      </c>
      <c r="AA5" s="139">
        <v>2.1088999999999999E-3</v>
      </c>
      <c r="AB5" s="139">
        <v>2.7017999999999999E-3</v>
      </c>
      <c r="AC5" s="139">
        <v>3.4088E-3</v>
      </c>
      <c r="AD5" s="139">
        <v>4.2351000000000003E-3</v>
      </c>
      <c r="AE5" s="139">
        <v>5.1815000000000003E-3</v>
      </c>
      <c r="AF5" s="139">
        <v>6.2434999999999999E-3</v>
      </c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1</v>
      </c>
      <c r="C6" s="41">
        <f t="shared" si="0"/>
        <v>0</v>
      </c>
      <c r="D6" s="41">
        <f t="shared" si="0"/>
        <v>0</v>
      </c>
      <c r="E6" s="18" t="s">
        <v>2</v>
      </c>
      <c r="F6" s="139">
        <v>0</v>
      </c>
      <c r="G6" s="139">
        <v>0</v>
      </c>
      <c r="H6" s="139">
        <v>0</v>
      </c>
      <c r="I6" s="139">
        <v>0</v>
      </c>
      <c r="J6" s="139">
        <v>0</v>
      </c>
      <c r="K6" s="139">
        <v>2.9931000000000002E-31</v>
      </c>
      <c r="L6" s="139">
        <v>3.4561999999999999E-24</v>
      </c>
      <c r="M6" s="139">
        <v>3.2048999999999999E-20</v>
      </c>
      <c r="N6" s="139">
        <v>4.1280000000000002E-17</v>
      </c>
      <c r="O6" s="139">
        <v>1.2226999999999999E-14</v>
      </c>
      <c r="P6" s="139">
        <v>1.1181000000000001E-12</v>
      </c>
      <c r="Q6" s="139">
        <v>2.9604000000000002E-12</v>
      </c>
      <c r="R6" s="139">
        <v>7.4203000000000006E-12</v>
      </c>
      <c r="S6" s="139">
        <v>1.7672E-11</v>
      </c>
      <c r="T6" s="139">
        <v>4.0127999999999997E-11</v>
      </c>
      <c r="U6" s="139">
        <v>8.7309999999999994E-11</v>
      </c>
      <c r="V6" s="139">
        <v>1.9890000000000001E-10</v>
      </c>
      <c r="W6" s="139">
        <v>4.1926999999999999E-10</v>
      </c>
      <c r="X6" s="139">
        <v>8.3729999999999999E-10</v>
      </c>
      <c r="Y6" s="139">
        <v>1.5954000000000001E-9</v>
      </c>
      <c r="Z6" s="139">
        <v>2.7921999999999999E-9</v>
      </c>
      <c r="AA6" s="139">
        <v>4.7598E-9</v>
      </c>
      <c r="AB6" s="139">
        <v>7.9418E-9</v>
      </c>
      <c r="AC6" s="139">
        <v>1.2979999999999999E-8</v>
      </c>
      <c r="AD6" s="139">
        <v>2.0793E-8</v>
      </c>
      <c r="AE6" s="139">
        <v>3.2670000000000001E-8</v>
      </c>
      <c r="AF6" s="139">
        <v>5.0378999999999997E-8</v>
      </c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1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18" t="s">
        <v>1</v>
      </c>
      <c r="F7" s="139">
        <v>0.2</v>
      </c>
      <c r="G7" s="139">
        <v>0.2</v>
      </c>
      <c r="H7" s="139">
        <v>0.2</v>
      </c>
      <c r="I7" s="139">
        <v>0.2</v>
      </c>
      <c r="J7" s="139">
        <v>0.2</v>
      </c>
      <c r="K7" s="139">
        <v>0.2</v>
      </c>
      <c r="L7" s="139">
        <v>0.2</v>
      </c>
      <c r="M7" s="139">
        <v>0.2</v>
      </c>
      <c r="N7" s="139">
        <v>0.2</v>
      </c>
      <c r="O7" s="139">
        <v>0.2</v>
      </c>
      <c r="P7" s="139">
        <v>0.2</v>
      </c>
      <c r="Q7" s="139">
        <v>0.2</v>
      </c>
      <c r="R7" s="139">
        <v>0.2</v>
      </c>
      <c r="S7" s="139">
        <v>0.2</v>
      </c>
      <c r="T7" s="139">
        <v>0.2</v>
      </c>
      <c r="U7" s="139">
        <v>0.2</v>
      </c>
      <c r="V7" s="139">
        <v>0.2</v>
      </c>
      <c r="W7" s="139">
        <v>0.2</v>
      </c>
      <c r="X7" s="139">
        <v>0.2</v>
      </c>
      <c r="Y7" s="139">
        <v>0.2</v>
      </c>
      <c r="Z7" s="139">
        <v>0.2</v>
      </c>
      <c r="AA7" s="139">
        <v>0.2</v>
      </c>
      <c r="AB7" s="139">
        <v>0.2</v>
      </c>
      <c r="AC7" s="139">
        <v>0.2</v>
      </c>
      <c r="AD7" s="139">
        <v>0.2</v>
      </c>
      <c r="AE7" s="139">
        <v>0.2</v>
      </c>
      <c r="AF7" s="139">
        <v>0.2</v>
      </c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2</v>
      </c>
      <c r="C8" s="41">
        <f t="shared" si="0"/>
        <v>1</v>
      </c>
      <c r="D8" s="41">
        <f t="shared" si="0"/>
        <v>0</v>
      </c>
      <c r="E8" s="18" t="s">
        <v>108</v>
      </c>
      <c r="F8" s="139">
        <v>8.0003000000000005E-2</v>
      </c>
      <c r="G8" s="139">
        <v>8.0005000000000007E-2</v>
      </c>
      <c r="H8" s="139">
        <v>8.0007999999999996E-2</v>
      </c>
      <c r="I8" s="139">
        <v>8.0013000000000001E-2</v>
      </c>
      <c r="J8" s="139">
        <v>8.0019000000000007E-2</v>
      </c>
      <c r="K8" s="139">
        <v>8.0242999999999995E-2</v>
      </c>
      <c r="L8" s="139">
        <v>7.9954999999999998E-2</v>
      </c>
      <c r="M8" s="139">
        <v>7.9509999999999997E-2</v>
      </c>
      <c r="N8" s="139">
        <v>7.7443999999999999E-2</v>
      </c>
      <c r="O8" s="139">
        <v>7.1087999999999998E-2</v>
      </c>
      <c r="P8" s="139">
        <v>5.8075000000000002E-2</v>
      </c>
      <c r="Q8" s="139">
        <v>5.3894999999999998E-2</v>
      </c>
      <c r="R8" s="139">
        <v>4.9487000000000003E-2</v>
      </c>
      <c r="S8" s="139">
        <v>4.4953E-2</v>
      </c>
      <c r="T8" s="139">
        <v>4.0398999999999997E-2</v>
      </c>
      <c r="U8" s="139">
        <v>3.5818000000000003E-2</v>
      </c>
      <c r="V8" s="139">
        <v>2.4981E-2</v>
      </c>
      <c r="W8" s="139">
        <v>1.5783999999999999E-2</v>
      </c>
      <c r="X8" s="139">
        <v>7.5608999999999997E-3</v>
      </c>
      <c r="Y8" s="139">
        <v>4.7342E-4</v>
      </c>
      <c r="Z8" s="139">
        <v>2.1656E-7</v>
      </c>
      <c r="AA8" s="139">
        <v>4.6474999999999998E-8</v>
      </c>
      <c r="AB8" s="139">
        <v>1.6931000000000001E-8</v>
      </c>
      <c r="AC8" s="139">
        <v>8.4737000000000006E-9</v>
      </c>
      <c r="AD8" s="139">
        <v>4.5703000000000002E-9</v>
      </c>
      <c r="AE8" s="139">
        <v>1.8754E-9</v>
      </c>
      <c r="AF8" s="139">
        <v>1.2058999999999999E-9</v>
      </c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1</v>
      </c>
      <c r="C9" s="41">
        <f t="shared" si="0"/>
        <v>1</v>
      </c>
      <c r="D9" s="41">
        <f t="shared" si="0"/>
        <v>0</v>
      </c>
      <c r="E9" s="18" t="s">
        <v>68</v>
      </c>
      <c r="F9" s="139">
        <v>7.9996999999999999E-2</v>
      </c>
      <c r="G9" s="139">
        <v>7.9994999999999997E-2</v>
      </c>
      <c r="H9" s="139">
        <v>7.9991000000000007E-2</v>
      </c>
      <c r="I9" s="139">
        <v>7.9985000000000001E-2</v>
      </c>
      <c r="J9" s="139">
        <v>7.9977000000000006E-2</v>
      </c>
      <c r="K9" s="139">
        <v>7.9663999999999999E-2</v>
      </c>
      <c r="L9" s="139">
        <v>8.0043000000000003E-2</v>
      </c>
      <c r="M9" s="139">
        <v>8.0486000000000002E-2</v>
      </c>
      <c r="N9" s="139">
        <v>8.2549999999999998E-2</v>
      </c>
      <c r="O9" s="139">
        <v>8.8902999999999996E-2</v>
      </c>
      <c r="P9" s="139">
        <v>0.10191</v>
      </c>
      <c r="Q9" s="139">
        <v>0.10609</v>
      </c>
      <c r="R9" s="139">
        <v>0.11049</v>
      </c>
      <c r="S9" s="139">
        <v>0.11502</v>
      </c>
      <c r="T9" s="139">
        <v>0.11957</v>
      </c>
      <c r="U9" s="139">
        <v>0.12345</v>
      </c>
      <c r="V9" s="139">
        <v>9.2601000000000003E-2</v>
      </c>
      <c r="W9" s="139">
        <v>6.5881999999999996E-2</v>
      </c>
      <c r="X9" s="139">
        <v>3.6408999999999997E-2</v>
      </c>
      <c r="Y9" s="139">
        <v>2.6806E-3</v>
      </c>
      <c r="Z9" s="139">
        <v>1.5277E-6</v>
      </c>
      <c r="AA9" s="139">
        <v>4.0890999999999997E-7</v>
      </c>
      <c r="AB9" s="139">
        <v>1.8538000000000001E-7</v>
      </c>
      <c r="AC9" s="139">
        <v>1.1525E-7</v>
      </c>
      <c r="AD9" s="139">
        <v>7.7120000000000005E-8</v>
      </c>
      <c r="AE9" s="139">
        <v>3.9227999999999999E-8</v>
      </c>
      <c r="AF9" s="139">
        <v>3.1254999999999998E-8</v>
      </c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0</v>
      </c>
      <c r="C10" s="41">
        <f t="shared" si="0"/>
        <v>1</v>
      </c>
      <c r="D10" s="41">
        <f t="shared" si="0"/>
        <v>0</v>
      </c>
      <c r="E10" s="18" t="s">
        <v>53</v>
      </c>
      <c r="F10" s="139">
        <v>4.4135000000000002E-7</v>
      </c>
      <c r="G10" s="139">
        <v>8.1931999999999995E-7</v>
      </c>
      <c r="H10" s="139">
        <v>1.4207E-6</v>
      </c>
      <c r="I10" s="139">
        <v>2.3261000000000001E-6</v>
      </c>
      <c r="J10" s="139">
        <v>3.6271E-6</v>
      </c>
      <c r="K10" s="139">
        <v>9.2255000000000004E-5</v>
      </c>
      <c r="L10" s="139">
        <v>2.6778999999999998E-6</v>
      </c>
      <c r="M10" s="139">
        <v>4.1879000000000002E-6</v>
      </c>
      <c r="N10" s="139">
        <v>5.8393000000000001E-6</v>
      </c>
      <c r="O10" s="139">
        <v>8.4314000000000003E-6</v>
      </c>
      <c r="P10" s="139">
        <v>1.4202000000000001E-5</v>
      </c>
      <c r="Q10" s="139">
        <v>1.6599000000000002E-5</v>
      </c>
      <c r="R10" s="139">
        <v>1.9553999999999999E-5</v>
      </c>
      <c r="S10" s="139">
        <v>2.3183000000000001E-5</v>
      </c>
      <c r="T10" s="139">
        <v>2.7617999999999999E-5</v>
      </c>
      <c r="U10" s="139">
        <v>3.2798E-5</v>
      </c>
      <c r="V10" s="139">
        <v>2.6063000000000001E-5</v>
      </c>
      <c r="W10" s="139">
        <v>2.0514999999999999E-5</v>
      </c>
      <c r="X10" s="139">
        <v>1.2821E-5</v>
      </c>
      <c r="Y10" s="139">
        <v>1.0856E-6</v>
      </c>
      <c r="Z10" s="139">
        <v>7.5229999999999998E-10</v>
      </c>
      <c r="AA10" s="139">
        <v>2.4466000000000001E-10</v>
      </c>
      <c r="AB10" s="139">
        <v>1.3422E-10</v>
      </c>
      <c r="AC10" s="139">
        <v>1.0062E-10</v>
      </c>
      <c r="AD10" s="139">
        <v>8.0964000000000006E-11</v>
      </c>
      <c r="AE10" s="139">
        <v>4.9407000000000001E-11</v>
      </c>
      <c r="AF10" s="139">
        <v>4.7136999999999998E-11</v>
      </c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2</v>
      </c>
      <c r="E11" s="18" t="s">
        <v>98</v>
      </c>
      <c r="F11" s="139">
        <v>7.9998E-2</v>
      </c>
      <c r="G11" s="139">
        <v>7.9995999999999998E-2</v>
      </c>
      <c r="H11" s="139">
        <v>7.9993999999999996E-2</v>
      </c>
      <c r="I11" s="139">
        <v>7.9990000000000006E-2</v>
      </c>
      <c r="J11" s="139">
        <v>7.9984E-2</v>
      </c>
      <c r="K11" s="139">
        <v>7.9849000000000003E-2</v>
      </c>
      <c r="L11" s="139">
        <v>7.9959000000000002E-2</v>
      </c>
      <c r="M11" s="139">
        <v>7.9925999999999997E-2</v>
      </c>
      <c r="N11" s="139">
        <v>7.9882999999999996E-2</v>
      </c>
      <c r="O11" s="139">
        <v>7.9826999999999995E-2</v>
      </c>
      <c r="P11" s="139">
        <v>7.9737000000000002E-2</v>
      </c>
      <c r="Q11" s="139">
        <v>7.9705999999999999E-2</v>
      </c>
      <c r="R11" s="139">
        <v>7.9671000000000006E-2</v>
      </c>
      <c r="S11" s="139">
        <v>7.9630999999999993E-2</v>
      </c>
      <c r="T11" s="139">
        <v>7.9585000000000003E-2</v>
      </c>
      <c r="U11" s="139">
        <v>7.8100000000000003E-2</v>
      </c>
      <c r="V11" s="139">
        <v>2.4302000000000001E-2</v>
      </c>
      <c r="W11" s="139">
        <v>8.1369000000000007E-3</v>
      </c>
      <c r="X11" s="139">
        <v>2.2572E-3</v>
      </c>
      <c r="Y11" s="139">
        <v>8.8585000000000007E-5</v>
      </c>
      <c r="Z11" s="139">
        <v>3.5375999999999999E-8</v>
      </c>
      <c r="AA11" s="139">
        <v>6.8818E-9</v>
      </c>
      <c r="AB11" s="139">
        <v>2.3057E-9</v>
      </c>
      <c r="AC11" s="139">
        <v>1.0762000000000001E-9</v>
      </c>
      <c r="AD11" s="139">
        <v>5.4876999999999996E-10</v>
      </c>
      <c r="AE11" s="139">
        <v>2.1572000000000001E-10</v>
      </c>
      <c r="AF11" s="139">
        <v>1.3460000000000001E-10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1</v>
      </c>
      <c r="E12" s="18" t="s">
        <v>61</v>
      </c>
      <c r="F12" s="139">
        <v>4.2906000000000001E-6</v>
      </c>
      <c r="G12" s="139">
        <v>7.6752000000000006E-6</v>
      </c>
      <c r="H12" s="139">
        <v>1.2904E-5</v>
      </c>
      <c r="I12" s="139">
        <v>2.0585999999999999E-5</v>
      </c>
      <c r="J12" s="139">
        <v>3.1402999999999997E-5</v>
      </c>
      <c r="K12" s="139">
        <v>3.0249999999999998E-4</v>
      </c>
      <c r="L12" s="139">
        <v>8.2694999999999993E-5</v>
      </c>
      <c r="M12" s="139">
        <v>1.4873999999999999E-4</v>
      </c>
      <c r="N12" s="139">
        <v>2.3303000000000001E-4</v>
      </c>
      <c r="O12" s="139">
        <v>3.4695E-4</v>
      </c>
      <c r="P12" s="139">
        <v>5.2671E-4</v>
      </c>
      <c r="Q12" s="139">
        <v>5.8838E-4</v>
      </c>
      <c r="R12" s="139">
        <v>6.5877000000000004E-4</v>
      </c>
      <c r="S12" s="139">
        <v>7.3895999999999999E-4</v>
      </c>
      <c r="T12" s="139">
        <v>8.3009000000000002E-4</v>
      </c>
      <c r="U12" s="139">
        <v>9.2004999999999995E-4</v>
      </c>
      <c r="V12" s="139">
        <v>4.3102E-4</v>
      </c>
      <c r="W12" s="139">
        <v>2.1929E-4</v>
      </c>
      <c r="X12" s="139">
        <v>9.2281999999999995E-5</v>
      </c>
      <c r="Y12" s="139">
        <v>5.4491000000000001E-6</v>
      </c>
      <c r="Z12" s="139">
        <v>3.0425999999999998E-9</v>
      </c>
      <c r="AA12" s="139">
        <v>8.1233000000000003E-10</v>
      </c>
      <c r="AB12" s="139">
        <v>3.6882000000000003E-10</v>
      </c>
      <c r="AC12" s="139">
        <v>2.3054999999999999E-10</v>
      </c>
      <c r="AD12" s="139">
        <v>1.5571E-10</v>
      </c>
      <c r="AE12" s="139">
        <v>8.0243999999999995E-11</v>
      </c>
      <c r="AF12" s="139">
        <v>6.5016000000000003E-11</v>
      </c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18" t="s">
        <v>73</v>
      </c>
      <c r="F13" s="139">
        <v>1.552E-9</v>
      </c>
      <c r="G13" s="139">
        <v>4.7317999999999997E-9</v>
      </c>
      <c r="H13" s="139">
        <v>1.2801E-8</v>
      </c>
      <c r="I13" s="139">
        <v>3.1289999999999998E-8</v>
      </c>
      <c r="J13" s="139">
        <v>7.0132999999999997E-8</v>
      </c>
      <c r="K13" s="139">
        <v>1.4749000000000001E-7</v>
      </c>
      <c r="L13" s="139">
        <v>8.9468000000000005E-5</v>
      </c>
      <c r="M13" s="139">
        <v>5.6857000000000001E-4</v>
      </c>
      <c r="N13" s="139">
        <v>2.6779E-3</v>
      </c>
      <c r="O13" s="139">
        <v>9.0931999999999992E-3</v>
      </c>
      <c r="P13" s="139">
        <v>2.2190999999999999E-2</v>
      </c>
      <c r="Q13" s="139">
        <v>2.6391999999999999E-2</v>
      </c>
      <c r="R13" s="139">
        <v>3.0813E-2</v>
      </c>
      <c r="S13" s="139">
        <v>3.5347000000000003E-2</v>
      </c>
      <c r="T13" s="139">
        <v>3.9877000000000003E-2</v>
      </c>
      <c r="U13" s="139">
        <v>4.3973999999999999E-2</v>
      </c>
      <c r="V13" s="139">
        <v>3.2002999999999997E-2</v>
      </c>
      <c r="W13" s="139">
        <v>2.3268E-2</v>
      </c>
      <c r="X13" s="139">
        <v>1.3292999999999999E-2</v>
      </c>
      <c r="Y13" s="139">
        <v>1.0166000000000001E-3</v>
      </c>
      <c r="Z13" s="139">
        <v>6.0798000000000002E-7</v>
      </c>
      <c r="AA13" s="139">
        <v>1.7011999999999999E-7</v>
      </c>
      <c r="AB13" s="139">
        <v>8.0217999999999997E-8</v>
      </c>
      <c r="AC13" s="139">
        <v>5.1598999999999998E-8</v>
      </c>
      <c r="AD13" s="139">
        <v>3.5526000000000003E-8</v>
      </c>
      <c r="AE13" s="139">
        <v>1.8488E-8</v>
      </c>
      <c r="AF13" s="139">
        <v>1.4982999999999999E-8</v>
      </c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0</v>
      </c>
      <c r="E14" s="18" t="s">
        <v>130</v>
      </c>
      <c r="F14" s="139">
        <v>0</v>
      </c>
      <c r="G14" s="139">
        <v>0</v>
      </c>
      <c r="H14" s="139">
        <v>0</v>
      </c>
      <c r="I14" s="139">
        <v>0</v>
      </c>
      <c r="J14" s="139">
        <v>0</v>
      </c>
      <c r="K14" s="139">
        <v>0</v>
      </c>
      <c r="L14" s="139">
        <v>7.5303999999999999E-35</v>
      </c>
      <c r="M14" s="139">
        <v>1.1406000000000001E-28</v>
      </c>
      <c r="N14" s="139">
        <v>6.2509000000000005E-23</v>
      </c>
      <c r="O14" s="139">
        <v>1.6558999999999999E-16</v>
      </c>
      <c r="P14" s="139">
        <v>3.1647999999999998E-11</v>
      </c>
      <c r="Q14" s="139">
        <v>3.2380999999999999E-10</v>
      </c>
      <c r="R14" s="139">
        <v>5.5631000000000002E-10</v>
      </c>
      <c r="S14" s="139">
        <v>1.7273E-9</v>
      </c>
      <c r="T14" s="139">
        <v>9.3936999999999999E-9</v>
      </c>
      <c r="U14" s="139">
        <v>4.1033999999999998E-4</v>
      </c>
      <c r="V14" s="139">
        <v>2.2679000000000001E-2</v>
      </c>
      <c r="W14" s="139">
        <v>4.0053999999999999E-2</v>
      </c>
      <c r="X14" s="139">
        <v>5.7525E-2</v>
      </c>
      <c r="Y14" s="139">
        <v>7.5927999999999995E-2</v>
      </c>
      <c r="Z14" s="139">
        <v>7.6565999999999995E-2</v>
      </c>
      <c r="AA14" s="139">
        <v>7.5548000000000004E-2</v>
      </c>
      <c r="AB14" s="139">
        <v>7.4315999999999993E-2</v>
      </c>
      <c r="AC14" s="139">
        <v>7.2853000000000001E-2</v>
      </c>
      <c r="AD14" s="139">
        <v>7.1149000000000004E-2</v>
      </c>
      <c r="AE14" s="139">
        <v>6.9205000000000003E-2</v>
      </c>
      <c r="AF14" s="139">
        <v>6.7031999999999994E-2</v>
      </c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18" t="s">
        <v>97</v>
      </c>
      <c r="F15" s="139">
        <v>0</v>
      </c>
      <c r="G15" s="139">
        <v>0</v>
      </c>
      <c r="H15" s="139">
        <v>0</v>
      </c>
      <c r="I15" s="139">
        <v>0</v>
      </c>
      <c r="J15" s="139">
        <v>0</v>
      </c>
      <c r="K15" s="139">
        <v>0</v>
      </c>
      <c r="L15" s="139">
        <v>3.7722E-33</v>
      </c>
      <c r="M15" s="139">
        <v>1.6743000000000001E-27</v>
      </c>
      <c r="N15" s="139">
        <v>3.4524999999999999E-22</v>
      </c>
      <c r="O15" s="139">
        <v>4.5449000000000002E-16</v>
      </c>
      <c r="P15" s="139">
        <v>5.9365000000000006E-11</v>
      </c>
      <c r="Q15" s="139">
        <v>5.7837000000000004E-10</v>
      </c>
      <c r="R15" s="139">
        <v>9.610499999999999E-10</v>
      </c>
      <c r="S15" s="139">
        <v>2.9265999999999998E-9</v>
      </c>
      <c r="T15" s="139">
        <v>1.5802999999999999E-8</v>
      </c>
      <c r="U15" s="139">
        <v>6.9446000000000004E-4</v>
      </c>
      <c r="V15" s="139">
        <v>4.2390999999999998E-2</v>
      </c>
      <c r="W15" s="139">
        <v>7.8312999999999994E-2</v>
      </c>
      <c r="X15" s="139">
        <v>0.11602</v>
      </c>
      <c r="Y15" s="139">
        <v>0.15684999999999999</v>
      </c>
      <c r="Z15" s="139">
        <v>0.16</v>
      </c>
      <c r="AA15" s="139">
        <v>0.16</v>
      </c>
      <c r="AB15" s="139">
        <v>0.16</v>
      </c>
      <c r="AC15" s="139">
        <v>0.16</v>
      </c>
      <c r="AD15" s="139">
        <v>0.16</v>
      </c>
      <c r="AE15" s="139">
        <v>0.16</v>
      </c>
      <c r="AF15" s="139">
        <v>0.16</v>
      </c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3</v>
      </c>
      <c r="C16" s="41">
        <f t="shared" si="0"/>
        <v>0</v>
      </c>
      <c r="D16" s="41">
        <f t="shared" si="0"/>
        <v>2</v>
      </c>
      <c r="E16" s="18" t="s">
        <v>99</v>
      </c>
      <c r="F16" s="139">
        <v>0</v>
      </c>
      <c r="G16" s="139">
        <v>0</v>
      </c>
      <c r="H16" s="139">
        <v>0</v>
      </c>
      <c r="I16" s="139">
        <v>0</v>
      </c>
      <c r="J16" s="139">
        <v>0</v>
      </c>
      <c r="K16" s="139">
        <v>0</v>
      </c>
      <c r="L16" s="139">
        <v>0</v>
      </c>
      <c r="M16" s="139">
        <v>1.4049999999999999E-32</v>
      </c>
      <c r="N16" s="139">
        <v>2.3067E-25</v>
      </c>
      <c r="O16" s="139">
        <v>8.0915999999999994E-18</v>
      </c>
      <c r="P16" s="139">
        <v>1.2503E-11</v>
      </c>
      <c r="Q16" s="139">
        <v>2.0468000000000001E-10</v>
      </c>
      <c r="R16" s="139">
        <v>5.5321999999999998E-10</v>
      </c>
      <c r="S16" s="139">
        <v>2.6611999999999999E-9</v>
      </c>
      <c r="T16" s="139">
        <v>2.2107999999999999E-8</v>
      </c>
      <c r="U16" s="139">
        <v>1.4398E-3</v>
      </c>
      <c r="V16" s="139">
        <v>5.5482999999999998E-2</v>
      </c>
      <c r="W16" s="139">
        <v>7.1752999999999997E-2</v>
      </c>
      <c r="X16" s="139">
        <v>7.7697000000000002E-2</v>
      </c>
      <c r="Y16" s="139">
        <v>7.9908999999999994E-2</v>
      </c>
      <c r="Z16" s="139">
        <v>0.08</v>
      </c>
      <c r="AA16" s="139">
        <v>0.08</v>
      </c>
      <c r="AB16" s="139">
        <v>0.08</v>
      </c>
      <c r="AC16" s="139">
        <v>0.08</v>
      </c>
      <c r="AD16" s="139">
        <v>0.08</v>
      </c>
      <c r="AE16" s="139">
        <v>0.08</v>
      </c>
      <c r="AF16" s="139">
        <v>0.08</v>
      </c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18" t="s">
        <v>26</v>
      </c>
      <c r="F17" s="139">
        <v>-18.62</v>
      </c>
      <c r="G17" s="139">
        <v>-18.61</v>
      </c>
      <c r="H17" s="139">
        <v>-18.61</v>
      </c>
      <c r="I17" s="139">
        <v>-18.62</v>
      </c>
      <c r="J17" s="139">
        <v>-18.63</v>
      </c>
      <c r="K17" s="139">
        <v>-18.72</v>
      </c>
      <c r="L17" s="139">
        <v>-18.84</v>
      </c>
      <c r="M17" s="139">
        <v>-18.97</v>
      </c>
      <c r="N17" s="139">
        <v>-19.11</v>
      </c>
      <c r="O17" s="139">
        <v>-19.25</v>
      </c>
      <c r="P17" s="139">
        <v>-19.38</v>
      </c>
      <c r="Q17" s="139">
        <v>-19.420000000000002</v>
      </c>
      <c r="R17" s="139">
        <v>-19.45</v>
      </c>
      <c r="S17" s="139">
        <v>-19.48</v>
      </c>
      <c r="T17" s="139">
        <v>-19.510000000000002</v>
      </c>
      <c r="U17" s="139">
        <v>-19.55</v>
      </c>
      <c r="V17" s="139">
        <v>-19.579999999999998</v>
      </c>
      <c r="W17" s="139">
        <v>-19.61</v>
      </c>
      <c r="X17" s="139">
        <v>-19.649999999999999</v>
      </c>
      <c r="Y17" s="139">
        <v>-19.68</v>
      </c>
      <c r="Z17" s="139">
        <v>-19.71</v>
      </c>
      <c r="AA17" s="139">
        <v>-19.739999999999998</v>
      </c>
      <c r="AB17" s="139">
        <v>-19.78</v>
      </c>
      <c r="AC17" s="139">
        <v>-19.809999999999999</v>
      </c>
      <c r="AD17" s="139">
        <v>-19.84</v>
      </c>
      <c r="AE17" s="139">
        <v>-19.88</v>
      </c>
      <c r="AF17" s="139">
        <v>-19.91</v>
      </c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18" t="s">
        <v>5</v>
      </c>
      <c r="F18" s="139">
        <v>-65.47</v>
      </c>
      <c r="G18" s="139">
        <v>-62</v>
      </c>
      <c r="H18" s="139">
        <v>-58.91</v>
      </c>
      <c r="I18" s="139">
        <v>-56.15</v>
      </c>
      <c r="J18" s="139">
        <v>-53.66</v>
      </c>
      <c r="K18" s="139">
        <v>-43.05</v>
      </c>
      <c r="L18" s="139">
        <v>-44.27</v>
      </c>
      <c r="M18" s="139">
        <v>-40.57</v>
      </c>
      <c r="N18" s="139">
        <v>-37.770000000000003</v>
      </c>
      <c r="O18" s="139">
        <v>-35.479999999999997</v>
      </c>
      <c r="P18" s="139">
        <v>-33.43</v>
      </c>
      <c r="Q18" s="139">
        <v>-32.93</v>
      </c>
      <c r="R18" s="139">
        <v>-32.44</v>
      </c>
      <c r="S18" s="139">
        <v>-31.95</v>
      </c>
      <c r="T18" s="139">
        <v>-31.46</v>
      </c>
      <c r="U18" s="139">
        <v>-30.99</v>
      </c>
      <c r="V18" s="139">
        <v>-30.98</v>
      </c>
      <c r="W18" s="139">
        <v>-30.91</v>
      </c>
      <c r="X18" s="139">
        <v>-30.8</v>
      </c>
      <c r="Y18" s="139">
        <v>-30.66</v>
      </c>
      <c r="Z18" s="139">
        <v>-30.35</v>
      </c>
      <c r="AA18" s="139">
        <v>-30.03</v>
      </c>
      <c r="AB18" s="139">
        <v>-29.72</v>
      </c>
      <c r="AC18" s="139">
        <v>-29.41</v>
      </c>
      <c r="AD18" s="139">
        <v>-29.1</v>
      </c>
      <c r="AE18" s="139">
        <v>-28.79</v>
      </c>
      <c r="AF18" s="139">
        <v>-28.49</v>
      </c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18" t="s">
        <v>6</v>
      </c>
      <c r="F19" s="139">
        <v>-16.96</v>
      </c>
      <c r="G19" s="139">
        <v>-16.329999999999998</v>
      </c>
      <c r="H19" s="139">
        <v>-15.78</v>
      </c>
      <c r="I19" s="139">
        <v>-15.29</v>
      </c>
      <c r="J19" s="139">
        <v>-14.86</v>
      </c>
      <c r="K19" s="139">
        <v>-11.73</v>
      </c>
      <c r="L19" s="139">
        <v>-15.4</v>
      </c>
      <c r="M19" s="139">
        <v>-15.11</v>
      </c>
      <c r="N19" s="139">
        <v>-14.95</v>
      </c>
      <c r="O19" s="139">
        <v>-14.78</v>
      </c>
      <c r="P19" s="139">
        <v>-14.47</v>
      </c>
      <c r="Q19" s="139">
        <v>-14.37</v>
      </c>
      <c r="R19" s="139">
        <v>-14.26</v>
      </c>
      <c r="S19" s="139">
        <v>-14.15</v>
      </c>
      <c r="T19" s="139">
        <v>-14.03</v>
      </c>
      <c r="U19" s="139">
        <v>-13.9</v>
      </c>
      <c r="V19" s="139">
        <v>-13.69</v>
      </c>
      <c r="W19" s="139">
        <v>-13.53</v>
      </c>
      <c r="X19" s="139">
        <v>-13.4</v>
      </c>
      <c r="Y19" s="139">
        <v>-13.28</v>
      </c>
      <c r="Z19" s="139">
        <v>-13.17</v>
      </c>
      <c r="AA19" s="139">
        <v>-13.07</v>
      </c>
      <c r="AB19" s="139">
        <v>-12.97</v>
      </c>
      <c r="AC19" s="139">
        <v>-12.87</v>
      </c>
      <c r="AD19" s="139">
        <v>-12.77</v>
      </c>
      <c r="AE19" s="139">
        <v>-12.67</v>
      </c>
      <c r="AF19" s="139">
        <v>-12.57</v>
      </c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18" t="s">
        <v>7</v>
      </c>
      <c r="F20" s="139">
        <v>-23.95</v>
      </c>
      <c r="G20" s="139">
        <v>-22.83</v>
      </c>
      <c r="H20" s="139">
        <v>-21.83</v>
      </c>
      <c r="I20" s="139">
        <v>-20.95</v>
      </c>
      <c r="J20" s="139">
        <v>-20.149999999999999</v>
      </c>
      <c r="K20" s="139">
        <v>-19.52</v>
      </c>
      <c r="L20" s="139">
        <v>-13.26</v>
      </c>
      <c r="M20" s="139">
        <v>-11.71</v>
      </c>
      <c r="N20" s="139">
        <v>-10.51</v>
      </c>
      <c r="O20" s="139">
        <v>-9.6370000000000005</v>
      </c>
      <c r="P20" s="139">
        <v>-9.0939999999999994</v>
      </c>
      <c r="Q20" s="139">
        <v>-9.0079999999999991</v>
      </c>
      <c r="R20" s="139">
        <v>-8.94</v>
      </c>
      <c r="S20" s="139">
        <v>-8.8889999999999993</v>
      </c>
      <c r="T20" s="139">
        <v>-8.8520000000000003</v>
      </c>
      <c r="U20" s="139">
        <v>-8.8279999999999994</v>
      </c>
      <c r="V20" s="139">
        <v>-8.73</v>
      </c>
      <c r="W20" s="139">
        <v>-8.6829999999999998</v>
      </c>
      <c r="X20" s="139">
        <v>-8.6649999999999991</v>
      </c>
      <c r="Y20" s="139">
        <v>-8.67</v>
      </c>
      <c r="Z20" s="139">
        <v>-8.7370000000000001</v>
      </c>
      <c r="AA20" s="139">
        <v>-8.81</v>
      </c>
      <c r="AB20" s="139">
        <v>-8.8840000000000003</v>
      </c>
      <c r="AC20" s="139">
        <v>-8.9600000000000009</v>
      </c>
      <c r="AD20" s="139">
        <v>-9.0380000000000003</v>
      </c>
      <c r="AE20" s="139">
        <v>-9.1180000000000003</v>
      </c>
      <c r="AF20" s="139">
        <v>-9.2010000000000005</v>
      </c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18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40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79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79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79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79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79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79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79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79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79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79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47"/>
      <c r="BS32" s="94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0">
        <v>1</v>
      </c>
      <c r="F33" s="102">
        <f>IF(G3&gt;F3,1,0)</f>
        <v>1</v>
      </c>
      <c r="G33" s="102">
        <f t="shared" ref="G33:BR33" si="4">IF(H3&gt;G3,1,0)</f>
        <v>1</v>
      </c>
      <c r="H33" s="102">
        <f t="shared" si="4"/>
        <v>1</v>
      </c>
      <c r="I33" s="102">
        <f t="shared" si="4"/>
        <v>1</v>
      </c>
      <c r="J33" s="102">
        <f t="shared" si="4"/>
        <v>1</v>
      </c>
      <c r="K33" s="102">
        <f t="shared" si="4"/>
        <v>1</v>
      </c>
      <c r="L33" s="102">
        <f t="shared" si="4"/>
        <v>1</v>
      </c>
      <c r="M33" s="102">
        <f t="shared" si="4"/>
        <v>1</v>
      </c>
      <c r="N33" s="102">
        <f t="shared" si="4"/>
        <v>1</v>
      </c>
      <c r="O33" s="102">
        <f t="shared" si="4"/>
        <v>1</v>
      </c>
      <c r="P33" s="102">
        <f t="shared" si="4"/>
        <v>1</v>
      </c>
      <c r="Q33" s="102">
        <f t="shared" si="4"/>
        <v>1</v>
      </c>
      <c r="R33" s="102">
        <f t="shared" si="4"/>
        <v>1</v>
      </c>
      <c r="S33" s="102">
        <f t="shared" si="4"/>
        <v>1</v>
      </c>
      <c r="T33" s="102">
        <f t="shared" si="4"/>
        <v>1</v>
      </c>
      <c r="U33" s="102">
        <f t="shared" si="4"/>
        <v>1</v>
      </c>
      <c r="V33" s="102">
        <f t="shared" si="4"/>
        <v>1</v>
      </c>
      <c r="W33" s="102">
        <f t="shared" si="4"/>
        <v>1</v>
      </c>
      <c r="X33" s="102">
        <f t="shared" si="4"/>
        <v>1</v>
      </c>
      <c r="Y33" s="102">
        <f t="shared" si="4"/>
        <v>1</v>
      </c>
      <c r="Z33" s="102">
        <f t="shared" si="4"/>
        <v>1</v>
      </c>
      <c r="AA33" s="102">
        <f t="shared" si="4"/>
        <v>1</v>
      </c>
      <c r="AB33" s="102">
        <f t="shared" si="4"/>
        <v>1</v>
      </c>
      <c r="AC33" s="102">
        <f t="shared" si="4"/>
        <v>1</v>
      </c>
      <c r="AD33" s="102">
        <f t="shared" si="4"/>
        <v>1</v>
      </c>
      <c r="AE33" s="102">
        <f t="shared" si="4"/>
        <v>1</v>
      </c>
      <c r="AF33" s="102">
        <f t="shared" si="4"/>
        <v>0</v>
      </c>
      <c r="AG33" s="102">
        <f t="shared" si="4"/>
        <v>0</v>
      </c>
      <c r="AH33" s="102">
        <f t="shared" si="4"/>
        <v>0</v>
      </c>
      <c r="AI33" s="102">
        <f t="shared" si="4"/>
        <v>0</v>
      </c>
      <c r="AJ33" s="102">
        <f t="shared" si="4"/>
        <v>0</v>
      </c>
      <c r="AK33" s="102">
        <f t="shared" si="4"/>
        <v>0</v>
      </c>
      <c r="AL33" s="102">
        <f t="shared" si="4"/>
        <v>0</v>
      </c>
      <c r="AM33" s="102">
        <f t="shared" si="4"/>
        <v>0</v>
      </c>
      <c r="AN33" s="102">
        <f t="shared" si="4"/>
        <v>0</v>
      </c>
      <c r="AO33" s="102">
        <f t="shared" si="4"/>
        <v>0</v>
      </c>
      <c r="AP33" s="102">
        <f t="shared" si="4"/>
        <v>0</v>
      </c>
      <c r="AQ33" s="102">
        <f t="shared" si="4"/>
        <v>0</v>
      </c>
      <c r="AR33" s="102">
        <f t="shared" si="4"/>
        <v>0</v>
      </c>
      <c r="AS33" s="102">
        <f t="shared" si="4"/>
        <v>0</v>
      </c>
      <c r="AT33" s="102">
        <f t="shared" si="4"/>
        <v>0</v>
      </c>
      <c r="AU33" s="102">
        <f t="shared" si="4"/>
        <v>0</v>
      </c>
      <c r="AV33" s="102">
        <f t="shared" si="4"/>
        <v>0</v>
      </c>
      <c r="AW33" s="102">
        <f t="shared" si="4"/>
        <v>0</v>
      </c>
      <c r="AX33" s="102">
        <f t="shared" si="4"/>
        <v>0</v>
      </c>
      <c r="AY33" s="102">
        <f t="shared" si="4"/>
        <v>0</v>
      </c>
      <c r="AZ33" s="102">
        <f t="shared" si="4"/>
        <v>0</v>
      </c>
      <c r="BA33" s="102">
        <f t="shared" si="4"/>
        <v>0</v>
      </c>
      <c r="BB33" s="102">
        <f t="shared" si="4"/>
        <v>0</v>
      </c>
      <c r="BC33" s="102">
        <f t="shared" si="4"/>
        <v>0</v>
      </c>
      <c r="BD33" s="102">
        <f t="shared" si="4"/>
        <v>0</v>
      </c>
      <c r="BE33" s="102">
        <f t="shared" si="4"/>
        <v>0</v>
      </c>
      <c r="BF33" s="102">
        <f t="shared" si="4"/>
        <v>0</v>
      </c>
      <c r="BG33" s="102">
        <f t="shared" si="4"/>
        <v>0</v>
      </c>
      <c r="BH33" s="102">
        <f t="shared" si="4"/>
        <v>0</v>
      </c>
      <c r="BI33" s="102">
        <f t="shared" si="4"/>
        <v>0</v>
      </c>
      <c r="BJ33" s="102">
        <f t="shared" si="4"/>
        <v>0</v>
      </c>
      <c r="BK33" s="102">
        <f t="shared" si="4"/>
        <v>0</v>
      </c>
      <c r="BL33" s="102">
        <f t="shared" si="4"/>
        <v>0</v>
      </c>
      <c r="BM33" s="102">
        <f t="shared" si="4"/>
        <v>0</v>
      </c>
      <c r="BN33" s="102">
        <f t="shared" si="4"/>
        <v>0</v>
      </c>
      <c r="BO33" s="102">
        <f t="shared" si="4"/>
        <v>0</v>
      </c>
      <c r="BP33" s="102">
        <f t="shared" si="4"/>
        <v>0</v>
      </c>
      <c r="BQ33" s="102">
        <f t="shared" si="4"/>
        <v>0</v>
      </c>
      <c r="BR33" s="102">
        <f t="shared" si="4"/>
        <v>0</v>
      </c>
      <c r="BS33" s="94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4">
        <f ca="1">IF(E34=C34,1,0)</f>
        <v>1</v>
      </c>
      <c r="C34" s="11" t="s">
        <v>26</v>
      </c>
      <c r="D34" s="44">
        <f>MATCH(C34,$E$4:$E$33)</f>
        <v>14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-19.420000000000002</v>
      </c>
      <c r="R34" s="14">
        <f t="shared" ca="1" si="5"/>
        <v>-19.45</v>
      </c>
      <c r="S34" s="14">
        <f t="shared" ca="1" si="5"/>
        <v>-19.48</v>
      </c>
      <c r="T34" s="14">
        <f t="shared" ca="1" si="5"/>
        <v>-19.510000000000002</v>
      </c>
      <c r="U34" s="14">
        <f t="shared" ca="1" si="5"/>
        <v>-19.55</v>
      </c>
      <c r="V34" s="14">
        <f t="shared" ca="1" si="5"/>
        <v>-19.579999999999998</v>
      </c>
      <c r="W34" s="14">
        <f t="shared" ca="1" si="5"/>
        <v>-19.61</v>
      </c>
      <c r="X34" s="14">
        <f t="shared" ca="1" si="5"/>
        <v>-19.649999999999999</v>
      </c>
      <c r="Y34" s="14">
        <f t="shared" ca="1" si="5"/>
        <v>-19.68</v>
      </c>
      <c r="Z34" s="14">
        <f t="shared" ca="1" si="5"/>
        <v>-19.71</v>
      </c>
      <c r="AA34" s="14">
        <f t="shared" ca="1" si="5"/>
        <v>-19.739999999999998</v>
      </c>
      <c r="AB34" s="14">
        <f t="shared" ca="1" si="5"/>
        <v>-19.78</v>
      </c>
      <c r="AC34" s="14">
        <f t="shared" ca="1" si="5"/>
        <v>-19.809999999999999</v>
      </c>
      <c r="AD34" s="14">
        <f t="shared" ca="1" si="5"/>
        <v>-19.84</v>
      </c>
      <c r="AE34" s="14">
        <f t="shared" ca="1" si="5"/>
        <v>-19.88</v>
      </c>
      <c r="AF34" s="14">
        <f t="shared" ca="1" si="5"/>
        <v>-19.91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15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-65.47</v>
      </c>
      <c r="G35" s="14">
        <f t="shared" ca="1" si="9"/>
        <v>-62</v>
      </c>
      <c r="H35" s="14">
        <f t="shared" ca="1" si="9"/>
        <v>-58.91</v>
      </c>
      <c r="I35" s="14">
        <f t="shared" ca="1" si="9"/>
        <v>-56.15</v>
      </c>
      <c r="J35" s="14">
        <f t="shared" ca="1" si="9"/>
        <v>-53.66</v>
      </c>
      <c r="K35" s="14">
        <f t="shared" ca="1" si="9"/>
        <v>-43.05</v>
      </c>
      <c r="L35" s="14">
        <f t="shared" ca="1" si="9"/>
        <v>-44.27</v>
      </c>
      <c r="M35" s="14">
        <f t="shared" ca="1" si="9"/>
        <v>-40.57</v>
      </c>
      <c r="N35" s="14">
        <f t="shared" ca="1" si="9"/>
        <v>-37.770000000000003</v>
      </c>
      <c r="O35" s="14">
        <f t="shared" ca="1" si="9"/>
        <v>-35.479999999999997</v>
      </c>
      <c r="P35" s="14">
        <f t="shared" ca="1" si="9"/>
        <v>-33.43</v>
      </c>
      <c r="Q35" s="14">
        <f t="shared" ca="1" si="9"/>
        <v>-32.93</v>
      </c>
      <c r="R35" s="14">
        <f t="shared" ca="1" si="9"/>
        <v>-32.44</v>
      </c>
      <c r="S35" s="14">
        <f t="shared" ca="1" si="9"/>
        <v>-31.95</v>
      </c>
      <c r="T35" s="14">
        <f t="shared" ca="1" si="9"/>
        <v>-31.46</v>
      </c>
      <c r="U35" s="14">
        <f t="shared" ca="1" si="9"/>
        <v>-30.99</v>
      </c>
      <c r="V35" s="14">
        <f t="shared" ca="1" si="5"/>
        <v>-30.98</v>
      </c>
      <c r="W35" s="14">
        <f t="shared" ca="1" si="5"/>
        <v>-30.91</v>
      </c>
      <c r="X35" s="14">
        <f t="shared" ca="1" si="5"/>
        <v>-30.8</v>
      </c>
      <c r="Y35" s="14">
        <f t="shared" ca="1" si="5"/>
        <v>-30.66</v>
      </c>
      <c r="Z35" s="14">
        <f t="shared" ca="1" si="5"/>
        <v>-30.35</v>
      </c>
      <c r="AA35" s="14">
        <f t="shared" ca="1" si="5"/>
        <v>-30.03</v>
      </c>
      <c r="AB35" s="14">
        <f t="shared" ca="1" si="5"/>
        <v>-29.72</v>
      </c>
      <c r="AC35" s="14">
        <f t="shared" ca="1" si="5"/>
        <v>-29.41</v>
      </c>
      <c r="AD35" s="14">
        <f t="shared" ca="1" si="5"/>
        <v>-29.1</v>
      </c>
      <c r="AE35" s="14">
        <f t="shared" ca="1" si="5"/>
        <v>-28.79</v>
      </c>
      <c r="AF35" s="14">
        <f t="shared" ca="1" si="5"/>
        <v>-28.49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>
      <c r="B36" s="44">
        <f t="shared" ca="1" si="6"/>
        <v>1</v>
      </c>
      <c r="C36" s="11" t="s">
        <v>6</v>
      </c>
      <c r="D36" s="44">
        <f t="shared" si="7"/>
        <v>16</v>
      </c>
      <c r="E36" s="11" t="str">
        <f t="shared" ca="1" si="8"/>
        <v>H (Ge)</v>
      </c>
      <c r="F36" s="14">
        <f t="shared" ca="1" si="9"/>
        <v>-16.96</v>
      </c>
      <c r="G36" s="14">
        <f t="shared" ca="1" si="5"/>
        <v>-16.329999999999998</v>
      </c>
      <c r="H36" s="14">
        <f t="shared" ca="1" si="5"/>
        <v>-15.78</v>
      </c>
      <c r="I36" s="14">
        <f t="shared" ca="1" si="5"/>
        <v>-15.29</v>
      </c>
      <c r="J36" s="14">
        <f t="shared" ca="1" si="5"/>
        <v>-14.86</v>
      </c>
      <c r="K36" s="14">
        <f t="shared" ca="1" si="5"/>
        <v>-11.73</v>
      </c>
      <c r="L36" s="14">
        <f t="shared" ca="1" si="5"/>
        <v>-15.4</v>
      </c>
      <c r="M36" s="14">
        <f t="shared" ca="1" si="5"/>
        <v>-15.11</v>
      </c>
      <c r="N36" s="14">
        <f t="shared" ca="1" si="5"/>
        <v>-14.95</v>
      </c>
      <c r="O36" s="14">
        <f t="shared" ca="1" si="5"/>
        <v>-14.78</v>
      </c>
      <c r="P36" s="14">
        <f t="shared" ca="1" si="5"/>
        <v>-14.47</v>
      </c>
      <c r="Q36" s="14">
        <f t="shared" ca="1" si="5"/>
        <v>-14.37</v>
      </c>
      <c r="R36" s="14">
        <f t="shared" ca="1" si="5"/>
        <v>-14.26</v>
      </c>
      <c r="S36" s="14">
        <f t="shared" ca="1" si="5"/>
        <v>-14.15</v>
      </c>
      <c r="T36" s="14">
        <f t="shared" ca="1" si="5"/>
        <v>-14.03</v>
      </c>
      <c r="U36" s="14">
        <f t="shared" ca="1" si="5"/>
        <v>-13.9</v>
      </c>
      <c r="V36" s="14">
        <f t="shared" ca="1" si="5"/>
        <v>-13.69</v>
      </c>
      <c r="W36" s="14">
        <f t="shared" ca="1" si="5"/>
        <v>-13.53</v>
      </c>
      <c r="X36" s="14">
        <f t="shared" ca="1" si="5"/>
        <v>-13.4</v>
      </c>
      <c r="Y36" s="14">
        <f t="shared" ca="1" si="5"/>
        <v>-13.28</v>
      </c>
      <c r="Z36" s="14">
        <f t="shared" ca="1" si="5"/>
        <v>-13.17</v>
      </c>
      <c r="AA36" s="14">
        <f t="shared" ca="1" si="5"/>
        <v>-13.07</v>
      </c>
      <c r="AB36" s="14">
        <f t="shared" ca="1" si="5"/>
        <v>-12.97</v>
      </c>
      <c r="AC36" s="14">
        <f t="shared" ca="1" si="5"/>
        <v>-12.87</v>
      </c>
      <c r="AD36" s="14">
        <f t="shared" ca="1" si="5"/>
        <v>-12.77</v>
      </c>
      <c r="AE36" s="14">
        <f t="shared" ca="1" si="5"/>
        <v>-12.67</v>
      </c>
      <c r="AF36" s="14">
        <f t="shared" ca="1" si="5"/>
        <v>-12.57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4">
        <f t="shared" ca="1" si="6"/>
        <v>1</v>
      </c>
      <c r="C37" s="11" t="s">
        <v>7</v>
      </c>
      <c r="D37" s="44">
        <f t="shared" si="7"/>
        <v>17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-11.71</v>
      </c>
      <c r="N37" s="14">
        <f t="shared" ca="1" si="5"/>
        <v>-10.51</v>
      </c>
      <c r="O37" s="14">
        <f t="shared" ca="1" si="5"/>
        <v>-9.6370000000000005</v>
      </c>
      <c r="P37" s="14">
        <f t="shared" ca="1" si="5"/>
        <v>-9.0939999999999994</v>
      </c>
      <c r="Q37" s="14">
        <f t="shared" ca="1" si="5"/>
        <v>-9.0079999999999991</v>
      </c>
      <c r="R37" s="14">
        <f t="shared" ca="1" si="5"/>
        <v>-8.94</v>
      </c>
      <c r="S37" s="14">
        <f t="shared" ca="1" si="5"/>
        <v>-8.8889999999999993</v>
      </c>
      <c r="T37" s="14">
        <f t="shared" ca="1" si="5"/>
        <v>-8.8520000000000003</v>
      </c>
      <c r="U37" s="14">
        <f t="shared" ca="1" si="5"/>
        <v>-8.8279999999999994</v>
      </c>
      <c r="V37" s="14">
        <f t="shared" ca="1" si="5"/>
        <v>-8.73</v>
      </c>
      <c r="W37" s="14">
        <f t="shared" ca="1" si="5"/>
        <v>-8.6829999999999998</v>
      </c>
      <c r="X37" s="14">
        <f t="shared" ca="1" si="5"/>
        <v>-8.6649999999999991</v>
      </c>
      <c r="Y37" s="14">
        <f t="shared" ca="1" si="5"/>
        <v>-8.67</v>
      </c>
      <c r="Z37" s="14">
        <f t="shared" ca="1" si="5"/>
        <v>-8.7370000000000001</v>
      </c>
      <c r="AA37" s="14">
        <f t="shared" ca="1" si="5"/>
        <v>-8.81</v>
      </c>
      <c r="AB37" s="14">
        <f t="shared" ca="1" si="5"/>
        <v>-8.8840000000000003</v>
      </c>
      <c r="AC37" s="14">
        <f t="shared" ca="1" si="5"/>
        <v>-8.9600000000000009</v>
      </c>
      <c r="AD37" s="14">
        <f t="shared" ca="1" si="5"/>
        <v>-9.0380000000000003</v>
      </c>
      <c r="AE37" s="14">
        <f t="shared" ca="1" si="5"/>
        <v>-9.1180000000000003</v>
      </c>
      <c r="AF37" s="14">
        <f t="shared" ca="1" si="5"/>
        <v>-9.2010000000000005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customHeight="1" outlineLevel="1" thickTop="1" thickBot="1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752.2</v>
      </c>
      <c r="R40" s="8">
        <f t="shared" si="10"/>
        <v>768.7</v>
      </c>
      <c r="S40" s="8">
        <f t="shared" si="10"/>
        <v>785.2</v>
      </c>
      <c r="T40" s="8">
        <f t="shared" si="10"/>
        <v>801.8</v>
      </c>
      <c r="U40" s="8">
        <f t="shared" si="10"/>
        <v>818.3</v>
      </c>
      <c r="V40" s="8">
        <f t="shared" si="10"/>
        <v>834.8</v>
      </c>
      <c r="W40" s="8">
        <f t="shared" si="10"/>
        <v>851.3</v>
      </c>
      <c r="X40" s="8">
        <f t="shared" si="10"/>
        <v>867.8</v>
      </c>
      <c r="Y40" s="8">
        <f t="shared" si="10"/>
        <v>884.4</v>
      </c>
      <c r="Z40" s="8">
        <f t="shared" si="10"/>
        <v>900.9</v>
      </c>
      <c r="AA40" s="8">
        <f t="shared" si="10"/>
        <v>917.4</v>
      </c>
      <c r="AB40" s="8">
        <f t="shared" si="10"/>
        <v>933.9</v>
      </c>
      <c r="AC40" s="8">
        <f t="shared" si="10"/>
        <v>950.4</v>
      </c>
      <c r="AD40" s="8">
        <f t="shared" si="10"/>
        <v>967</v>
      </c>
      <c r="AE40" s="8">
        <f t="shared" si="10"/>
        <v>983.5</v>
      </c>
      <c r="AF40" s="8">
        <f t="shared" si="10"/>
        <v>1000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5"/>
    </row>
    <row r="41" spans="1:87" ht="21" customHeight="1" outlineLevel="1" thickTop="1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1">($B$41*H.Ge+$C$41*H.Ga+$D$41*H.Se)*F$40*$B$2/1000</f>
        <v>-350.32204548600009</v>
      </c>
      <c r="G41" s="10">
        <f t="shared" ca="1" si="11"/>
        <v>-353.64689763299998</v>
      </c>
      <c r="H41" s="10">
        <f t="shared" ca="1" si="11"/>
        <v>-356.88424798200003</v>
      </c>
      <c r="I41" s="10">
        <f t="shared" ca="1" si="11"/>
        <v>-360.3120419535</v>
      </c>
      <c r="J41" s="10">
        <f t="shared" ca="1" si="11"/>
        <v>-363.73130524800001</v>
      </c>
      <c r="K41" s="10">
        <f t="shared" ca="1" si="11"/>
        <v>-381.94070877900009</v>
      </c>
      <c r="L41" s="10">
        <f t="shared" ca="1" si="11"/>
        <v>-389.78982958500001</v>
      </c>
      <c r="M41" s="10">
        <f t="shared" ca="1" si="11"/>
        <v>-405.83386293750004</v>
      </c>
      <c r="N41" s="10">
        <f t="shared" ca="1" si="11"/>
        <v>-422.74971318749999</v>
      </c>
      <c r="O41" s="10">
        <f t="shared" ca="1" si="11"/>
        <v>-440.77577035320002</v>
      </c>
      <c r="P41" s="10">
        <f t="shared" ca="1" si="11"/>
        <v>-459.88661368229998</v>
      </c>
      <c r="Q41" s="10">
        <f t="shared" ca="1" si="11"/>
        <v>-464.83470067560012</v>
      </c>
      <c r="R41" s="10">
        <f t="shared" ca="1" si="11"/>
        <v>-469.89250414800006</v>
      </c>
      <c r="S41" s="10">
        <f t="shared" ca="1" si="11"/>
        <v>-475.06266312179997</v>
      </c>
      <c r="T41" s="10">
        <f t="shared" ca="1" si="11"/>
        <v>-480.29942124060005</v>
      </c>
      <c r="U41" s="10">
        <f t="shared" ca="1" si="11"/>
        <v>-485.61123435089996</v>
      </c>
      <c r="V41" s="10">
        <f t="shared" ca="1" si="11"/>
        <v>-491.83533435600009</v>
      </c>
      <c r="W41" s="10">
        <f t="shared" ca="1" si="11"/>
        <v>-498.93057695265003</v>
      </c>
      <c r="X41" s="10">
        <f t="shared" ca="1" si="11"/>
        <v>-506.47960500449994</v>
      </c>
      <c r="Y41" s="10">
        <f t="shared" ca="1" si="11"/>
        <v>-514.36639880999996</v>
      </c>
      <c r="Z41" s="10">
        <f t="shared" ca="1" si="11"/>
        <v>-522.32236010954989</v>
      </c>
      <c r="AA41" s="10">
        <f t="shared" ca="1" si="11"/>
        <v>-530.35553151900012</v>
      </c>
      <c r="AB41" s="10">
        <f t="shared" ca="1" si="11"/>
        <v>-538.4344967001</v>
      </c>
      <c r="AC41" s="10">
        <f t="shared" ca="1" si="11"/>
        <v>-546.5092913279999</v>
      </c>
      <c r="AD41" s="10">
        <f t="shared" ca="1" si="11"/>
        <v>-554.6397415560001</v>
      </c>
      <c r="AE41" s="10">
        <f t="shared" ca="1" si="11"/>
        <v>-562.71346195049989</v>
      </c>
      <c r="AF41" s="10">
        <f t="shared" ca="1" si="11"/>
        <v>-570.89851350000015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5"/>
    </row>
    <row r="42" spans="1:87" ht="176.25" customHeight="1" outlineLevel="1"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</row>
    <row r="43" spans="1:87" ht="21" customHeight="1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</row>
    <row r="44" spans="1:87" ht="21" customHeight="1" thickBot="1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Temperature,K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752.2</v>
      </c>
      <c r="R45" s="3">
        <f t="shared" si="14"/>
        <v>768.7</v>
      </c>
      <c r="S45" s="3">
        <f t="shared" si="14"/>
        <v>785.2</v>
      </c>
      <c r="T45" s="3">
        <f t="shared" si="14"/>
        <v>801.8</v>
      </c>
      <c r="U45" s="3">
        <f t="shared" si="14"/>
        <v>818.3</v>
      </c>
      <c r="V45" s="3">
        <f t="shared" si="14"/>
        <v>834.8</v>
      </c>
      <c r="W45" s="3">
        <f t="shared" si="14"/>
        <v>851.3</v>
      </c>
      <c r="X45" s="3">
        <f t="shared" si="14"/>
        <v>867.8</v>
      </c>
      <c r="Y45" s="3">
        <f t="shared" si="14"/>
        <v>884.4</v>
      </c>
      <c r="Z45" s="3">
        <f t="shared" si="14"/>
        <v>900.9</v>
      </c>
      <c r="AA45" s="3">
        <f t="shared" si="14"/>
        <v>917.4</v>
      </c>
      <c r="AB45" s="3">
        <f t="shared" si="14"/>
        <v>933.9</v>
      </c>
      <c r="AC45" s="3">
        <f t="shared" si="14"/>
        <v>950.4</v>
      </c>
      <c r="AD45" s="3">
        <f t="shared" si="14"/>
        <v>967</v>
      </c>
      <c r="AE45" s="3">
        <f t="shared" si="14"/>
        <v>983.5</v>
      </c>
      <c r="AF45" s="3">
        <f t="shared" si="14"/>
        <v>1000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4"/>
    </row>
    <row r="46" spans="1:87" ht="21" customHeight="1" outlineLevel="1" thickTop="1" thickBot="1">
      <c r="A46" s="5">
        <f t="shared" ref="A46:E55" si="15">A4</f>
        <v>0</v>
      </c>
      <c r="B46" s="5">
        <f t="shared" si="15"/>
        <v>3</v>
      </c>
      <c r="C46" s="5">
        <f t="shared" si="15"/>
        <v>0</v>
      </c>
      <c r="D46" s="5">
        <f t="shared" si="15"/>
        <v>0</v>
      </c>
      <c r="E46" s="6" t="str">
        <f t="shared" si="15"/>
        <v>Se3</v>
      </c>
      <c r="F46" s="14">
        <f t="shared" ref="F46:U55" ca="1" si="16">$A46*H.Ar + $B46*H.Se + $C46*H.Ge + $D46*H.Ga</f>
        <v>-71.849999999999994</v>
      </c>
      <c r="G46" s="14">
        <f t="shared" ca="1" si="16"/>
        <v>-68.489999999999995</v>
      </c>
      <c r="H46" s="14">
        <f t="shared" ca="1" si="16"/>
        <v>-65.489999999999995</v>
      </c>
      <c r="I46" s="14">
        <f t="shared" ca="1" si="16"/>
        <v>-62.849999999999994</v>
      </c>
      <c r="J46" s="14">
        <f t="shared" ca="1" si="16"/>
        <v>-60.449999999999996</v>
      </c>
      <c r="K46" s="14">
        <f t="shared" ca="1" si="16"/>
        <v>-58.56</v>
      </c>
      <c r="L46" s="14">
        <f t="shared" ca="1" si="16"/>
        <v>-39.78</v>
      </c>
      <c r="M46" s="14">
        <f t="shared" ca="1" si="16"/>
        <v>-35.130000000000003</v>
      </c>
      <c r="N46" s="14">
        <f t="shared" ca="1" si="16"/>
        <v>-31.53</v>
      </c>
      <c r="O46" s="14">
        <f t="shared" ca="1" si="16"/>
        <v>-28.911000000000001</v>
      </c>
      <c r="P46" s="14">
        <f t="shared" ca="1" si="16"/>
        <v>-27.281999999999996</v>
      </c>
      <c r="Q46" s="14">
        <f t="shared" ca="1" si="16"/>
        <v>-27.023999999999997</v>
      </c>
      <c r="R46" s="14">
        <f t="shared" ca="1" si="16"/>
        <v>-26.82</v>
      </c>
      <c r="S46" s="14">
        <f t="shared" ca="1" si="16"/>
        <v>-26.666999999999998</v>
      </c>
      <c r="T46" s="14">
        <f t="shared" ca="1" si="16"/>
        <v>-26.556000000000001</v>
      </c>
      <c r="U46" s="14">
        <f t="shared" ca="1" si="16"/>
        <v>-26.483999999999998</v>
      </c>
      <c r="V46" s="14">
        <f t="shared" ref="G46:BR50" ca="1" si="17">$A46*H.Ar + $B46*H.Se + $C46*H.Ge + $D46*H.Ga</f>
        <v>-26.19</v>
      </c>
      <c r="W46" s="14">
        <f t="shared" ca="1" si="17"/>
        <v>-26.048999999999999</v>
      </c>
      <c r="X46" s="14">
        <f t="shared" ca="1" si="17"/>
        <v>-25.994999999999997</v>
      </c>
      <c r="Y46" s="14">
        <f t="shared" ca="1" si="17"/>
        <v>-26.009999999999998</v>
      </c>
      <c r="Z46" s="14">
        <f t="shared" ca="1" si="17"/>
        <v>-26.210999999999999</v>
      </c>
      <c r="AA46" s="14">
        <f t="shared" ca="1" si="17"/>
        <v>-26.43</v>
      </c>
      <c r="AB46" s="14">
        <f t="shared" ca="1" si="17"/>
        <v>-26.652000000000001</v>
      </c>
      <c r="AC46" s="14">
        <f t="shared" ca="1" si="17"/>
        <v>-26.880000000000003</v>
      </c>
      <c r="AD46" s="14">
        <f t="shared" ca="1" si="17"/>
        <v>-27.114000000000001</v>
      </c>
      <c r="AE46" s="14">
        <f t="shared" ca="1" si="17"/>
        <v>-27.353999999999999</v>
      </c>
      <c r="AF46" s="14">
        <f t="shared" ca="1" si="17"/>
        <v>-27.603000000000002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4"/>
    </row>
    <row r="47" spans="1:87" ht="21" customHeight="1" outlineLevel="1" thickBot="1">
      <c r="A47" s="5">
        <f t="shared" si="15"/>
        <v>0</v>
      </c>
      <c r="B47" s="5">
        <f t="shared" si="15"/>
        <v>2</v>
      </c>
      <c r="C47" s="5">
        <f t="shared" si="15"/>
        <v>0</v>
      </c>
      <c r="D47" s="5">
        <f t="shared" si="15"/>
        <v>0</v>
      </c>
      <c r="E47" s="6" t="str">
        <f t="shared" si="15"/>
        <v>Se2</v>
      </c>
      <c r="F47" s="14">
        <f t="shared" ca="1" si="16"/>
        <v>-47.9</v>
      </c>
      <c r="G47" s="14">
        <f t="shared" ca="1" si="17"/>
        <v>-45.66</v>
      </c>
      <c r="H47" s="14">
        <f t="shared" ca="1" si="17"/>
        <v>-43.66</v>
      </c>
      <c r="I47" s="14">
        <f t="shared" ca="1" si="17"/>
        <v>-41.9</v>
      </c>
      <c r="J47" s="14">
        <f t="shared" ca="1" si="17"/>
        <v>-40.299999999999997</v>
      </c>
      <c r="K47" s="14">
        <f t="shared" ca="1" si="17"/>
        <v>-39.04</v>
      </c>
      <c r="L47" s="14">
        <f t="shared" ca="1" si="17"/>
        <v>-26.52</v>
      </c>
      <c r="M47" s="14">
        <f t="shared" ca="1" si="17"/>
        <v>-23.42</v>
      </c>
      <c r="N47" s="14">
        <f t="shared" ca="1" si="17"/>
        <v>-21.02</v>
      </c>
      <c r="O47" s="14">
        <f t="shared" ca="1" si="17"/>
        <v>-19.274000000000001</v>
      </c>
      <c r="P47" s="14">
        <f t="shared" ca="1" si="17"/>
        <v>-18.187999999999999</v>
      </c>
      <c r="Q47" s="14">
        <f t="shared" ca="1" si="17"/>
        <v>-18.015999999999998</v>
      </c>
      <c r="R47" s="14">
        <f t="shared" ca="1" si="17"/>
        <v>-17.88</v>
      </c>
      <c r="S47" s="14">
        <f t="shared" ca="1" si="17"/>
        <v>-17.777999999999999</v>
      </c>
      <c r="T47" s="14">
        <f t="shared" ca="1" si="17"/>
        <v>-17.704000000000001</v>
      </c>
      <c r="U47" s="14">
        <f t="shared" ca="1" si="17"/>
        <v>-17.655999999999999</v>
      </c>
      <c r="V47" s="14">
        <f t="shared" ca="1" si="17"/>
        <v>-17.46</v>
      </c>
      <c r="W47" s="14">
        <f t="shared" ca="1" si="17"/>
        <v>-17.366</v>
      </c>
      <c r="X47" s="14">
        <f t="shared" ca="1" si="17"/>
        <v>-17.329999999999998</v>
      </c>
      <c r="Y47" s="14">
        <f t="shared" ca="1" si="17"/>
        <v>-17.34</v>
      </c>
      <c r="Z47" s="14">
        <f t="shared" ca="1" si="17"/>
        <v>-17.474</v>
      </c>
      <c r="AA47" s="14">
        <f t="shared" ca="1" si="17"/>
        <v>-17.62</v>
      </c>
      <c r="AB47" s="14">
        <f t="shared" ca="1" si="17"/>
        <v>-17.768000000000001</v>
      </c>
      <c r="AC47" s="14">
        <f t="shared" ca="1" si="17"/>
        <v>-17.920000000000002</v>
      </c>
      <c r="AD47" s="14">
        <f t="shared" ca="1" si="17"/>
        <v>-18.076000000000001</v>
      </c>
      <c r="AE47" s="14">
        <f t="shared" ca="1" si="17"/>
        <v>-18.236000000000001</v>
      </c>
      <c r="AF47" s="14">
        <f t="shared" ca="1" si="17"/>
        <v>-18.402000000000001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4"/>
    </row>
    <row r="48" spans="1:87" ht="21" customHeight="1" outlineLevel="1" thickBot="1">
      <c r="A48" s="5">
        <f t="shared" si="15"/>
        <v>0</v>
      </c>
      <c r="B48" s="5">
        <f t="shared" si="15"/>
        <v>1</v>
      </c>
      <c r="C48" s="5">
        <f t="shared" si="15"/>
        <v>0</v>
      </c>
      <c r="D48" s="5">
        <f t="shared" si="15"/>
        <v>0</v>
      </c>
      <c r="E48" s="6" t="str">
        <f t="shared" si="15"/>
        <v>Se</v>
      </c>
      <c r="F48" s="14">
        <f t="shared" ca="1" si="16"/>
        <v>-23.95</v>
      </c>
      <c r="G48" s="14">
        <f t="shared" ca="1" si="17"/>
        <v>-22.83</v>
      </c>
      <c r="H48" s="14">
        <f t="shared" ca="1" si="17"/>
        <v>-21.83</v>
      </c>
      <c r="I48" s="14">
        <f t="shared" ca="1" si="17"/>
        <v>-20.95</v>
      </c>
      <c r="J48" s="14">
        <f t="shared" ca="1" si="17"/>
        <v>-20.149999999999999</v>
      </c>
      <c r="K48" s="14">
        <f t="shared" ca="1" si="17"/>
        <v>-19.52</v>
      </c>
      <c r="L48" s="14">
        <f t="shared" ca="1" si="17"/>
        <v>-13.26</v>
      </c>
      <c r="M48" s="14">
        <f t="shared" ca="1" si="17"/>
        <v>-11.71</v>
      </c>
      <c r="N48" s="14">
        <f t="shared" ca="1" si="17"/>
        <v>-10.51</v>
      </c>
      <c r="O48" s="14">
        <f t="shared" ca="1" si="17"/>
        <v>-9.6370000000000005</v>
      </c>
      <c r="P48" s="14">
        <f t="shared" ca="1" si="17"/>
        <v>-9.0939999999999994</v>
      </c>
      <c r="Q48" s="14">
        <f t="shared" ca="1" si="17"/>
        <v>-9.0079999999999991</v>
      </c>
      <c r="R48" s="14">
        <f t="shared" ca="1" si="17"/>
        <v>-8.94</v>
      </c>
      <c r="S48" s="14">
        <f t="shared" ca="1" si="17"/>
        <v>-8.8889999999999993</v>
      </c>
      <c r="T48" s="14">
        <f t="shared" ca="1" si="17"/>
        <v>-8.8520000000000003</v>
      </c>
      <c r="U48" s="14">
        <f t="shared" ca="1" si="17"/>
        <v>-8.8279999999999994</v>
      </c>
      <c r="V48" s="14">
        <f t="shared" ca="1" si="17"/>
        <v>-8.73</v>
      </c>
      <c r="W48" s="14">
        <f t="shared" ca="1" si="17"/>
        <v>-8.6829999999999998</v>
      </c>
      <c r="X48" s="14">
        <f t="shared" ca="1" si="17"/>
        <v>-8.6649999999999991</v>
      </c>
      <c r="Y48" s="14">
        <f t="shared" ca="1" si="17"/>
        <v>-8.67</v>
      </c>
      <c r="Z48" s="14">
        <f t="shared" ca="1" si="17"/>
        <v>-8.7370000000000001</v>
      </c>
      <c r="AA48" s="14">
        <f t="shared" ca="1" si="17"/>
        <v>-8.81</v>
      </c>
      <c r="AB48" s="14">
        <f t="shared" ca="1" si="17"/>
        <v>-8.8840000000000003</v>
      </c>
      <c r="AC48" s="14">
        <f t="shared" ca="1" si="17"/>
        <v>-8.9600000000000009</v>
      </c>
      <c r="AD48" s="14">
        <f t="shared" ca="1" si="17"/>
        <v>-9.0380000000000003</v>
      </c>
      <c r="AE48" s="14">
        <f t="shared" ca="1" si="17"/>
        <v>-9.1180000000000003</v>
      </c>
      <c r="AF48" s="14">
        <f t="shared" ca="1" si="17"/>
        <v>-9.2010000000000005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4"/>
    </row>
    <row r="49" spans="1:71" ht="21" customHeight="1" outlineLevel="1" thickBot="1">
      <c r="A49" s="5">
        <f t="shared" si="15"/>
        <v>1</v>
      </c>
      <c r="B49" s="5">
        <f t="shared" si="15"/>
        <v>0</v>
      </c>
      <c r="C49" s="5">
        <f t="shared" si="15"/>
        <v>0</v>
      </c>
      <c r="D49" s="5">
        <f t="shared" si="15"/>
        <v>0</v>
      </c>
      <c r="E49" s="6" t="str">
        <f t="shared" si="15"/>
        <v>Ar</v>
      </c>
      <c r="F49" s="14">
        <f t="shared" ca="1" si="16"/>
        <v>-18.62</v>
      </c>
      <c r="G49" s="14">
        <f t="shared" ca="1" si="17"/>
        <v>-18.61</v>
      </c>
      <c r="H49" s="14">
        <f t="shared" ca="1" si="17"/>
        <v>-18.61</v>
      </c>
      <c r="I49" s="14">
        <f t="shared" ca="1" si="17"/>
        <v>-18.62</v>
      </c>
      <c r="J49" s="14">
        <f t="shared" ca="1" si="17"/>
        <v>-18.63</v>
      </c>
      <c r="K49" s="14">
        <f t="shared" ca="1" si="17"/>
        <v>-18.72</v>
      </c>
      <c r="L49" s="14">
        <f t="shared" ca="1" si="17"/>
        <v>-18.84</v>
      </c>
      <c r="M49" s="14">
        <f t="shared" ca="1" si="17"/>
        <v>-18.97</v>
      </c>
      <c r="N49" s="14">
        <f t="shared" ca="1" si="17"/>
        <v>-19.11</v>
      </c>
      <c r="O49" s="14">
        <f t="shared" ca="1" si="17"/>
        <v>-19.25</v>
      </c>
      <c r="P49" s="14">
        <f t="shared" ca="1" si="17"/>
        <v>-19.38</v>
      </c>
      <c r="Q49" s="14">
        <f t="shared" ca="1" si="17"/>
        <v>-19.420000000000002</v>
      </c>
      <c r="R49" s="14">
        <f t="shared" ca="1" si="17"/>
        <v>-19.45</v>
      </c>
      <c r="S49" s="14">
        <f t="shared" ca="1" si="17"/>
        <v>-19.48</v>
      </c>
      <c r="T49" s="14">
        <f t="shared" ca="1" si="17"/>
        <v>-19.510000000000002</v>
      </c>
      <c r="U49" s="14">
        <f t="shared" ca="1" si="17"/>
        <v>-19.55</v>
      </c>
      <c r="V49" s="14">
        <f t="shared" ca="1" si="17"/>
        <v>-19.579999999999998</v>
      </c>
      <c r="W49" s="14">
        <f t="shared" ca="1" si="17"/>
        <v>-19.61</v>
      </c>
      <c r="X49" s="14">
        <f t="shared" ca="1" si="17"/>
        <v>-19.649999999999999</v>
      </c>
      <c r="Y49" s="14">
        <f t="shared" ca="1" si="17"/>
        <v>-19.68</v>
      </c>
      <c r="Z49" s="14">
        <f t="shared" ca="1" si="17"/>
        <v>-19.71</v>
      </c>
      <c r="AA49" s="14">
        <f t="shared" ca="1" si="17"/>
        <v>-19.739999999999998</v>
      </c>
      <c r="AB49" s="14">
        <f t="shared" ca="1" si="17"/>
        <v>-19.78</v>
      </c>
      <c r="AC49" s="14">
        <f t="shared" ca="1" si="17"/>
        <v>-19.809999999999999</v>
      </c>
      <c r="AD49" s="14">
        <f t="shared" ca="1" si="17"/>
        <v>-19.84</v>
      </c>
      <c r="AE49" s="14">
        <f t="shared" ca="1" si="17"/>
        <v>-19.88</v>
      </c>
      <c r="AF49" s="14">
        <f t="shared" ca="1" si="17"/>
        <v>-19.91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4"/>
    </row>
    <row r="50" spans="1:71" ht="21" customHeight="1" outlineLevel="1" thickBot="1">
      <c r="A50" s="5">
        <f t="shared" si="15"/>
        <v>0</v>
      </c>
      <c r="B50" s="5">
        <f t="shared" si="15"/>
        <v>2</v>
      </c>
      <c r="C50" s="5">
        <f t="shared" si="15"/>
        <v>1</v>
      </c>
      <c r="D50" s="5">
        <f t="shared" si="15"/>
        <v>0</v>
      </c>
      <c r="E50" s="6" t="str">
        <f t="shared" si="15"/>
        <v>(l)GeSe2</v>
      </c>
      <c r="F50" s="14">
        <f t="shared" ca="1" si="16"/>
        <v>-64.86</v>
      </c>
      <c r="G50" s="14">
        <f t="shared" ca="1" si="17"/>
        <v>-61.989999999999995</v>
      </c>
      <c r="H50" s="14">
        <f t="shared" ca="1" si="17"/>
        <v>-59.44</v>
      </c>
      <c r="I50" s="14">
        <f t="shared" ca="1" si="17"/>
        <v>-57.19</v>
      </c>
      <c r="J50" s="14">
        <f t="shared" ca="1" si="17"/>
        <v>-55.16</v>
      </c>
      <c r="K50" s="14">
        <f t="shared" ca="1" si="17"/>
        <v>-50.769999999999996</v>
      </c>
      <c r="L50" s="14">
        <f t="shared" ca="1" si="17"/>
        <v>-41.92</v>
      </c>
      <c r="M50" s="14">
        <f t="shared" ca="1" si="17"/>
        <v>-38.53</v>
      </c>
      <c r="N50" s="14">
        <f t="shared" ca="1" si="17"/>
        <v>-35.97</v>
      </c>
      <c r="O50" s="14">
        <f t="shared" ca="1" si="17"/>
        <v>-34.054000000000002</v>
      </c>
      <c r="P50" s="14">
        <f t="shared" ca="1" si="17"/>
        <v>-32.658000000000001</v>
      </c>
      <c r="Q50" s="14">
        <f t="shared" ca="1" si="17"/>
        <v>-32.385999999999996</v>
      </c>
      <c r="R50" s="14">
        <f t="shared" ca="1" si="17"/>
        <v>-32.14</v>
      </c>
      <c r="S50" s="14">
        <f t="shared" ca="1" si="17"/>
        <v>-31.927999999999997</v>
      </c>
      <c r="T50" s="14">
        <f t="shared" ca="1" si="17"/>
        <v>-31.734000000000002</v>
      </c>
      <c r="U50" s="14">
        <f t="shared" ref="G50:BR54" ca="1" si="18">$A50*H.Ar + $B50*H.Se + $C50*H.Ge + $D50*H.Ga</f>
        <v>-31.555999999999997</v>
      </c>
      <c r="V50" s="14">
        <f t="shared" ca="1" si="18"/>
        <v>-31.15</v>
      </c>
      <c r="W50" s="14">
        <f t="shared" ca="1" si="18"/>
        <v>-30.896000000000001</v>
      </c>
      <c r="X50" s="14">
        <f t="shared" ca="1" si="18"/>
        <v>-30.729999999999997</v>
      </c>
      <c r="Y50" s="14">
        <f t="shared" ca="1" si="18"/>
        <v>-30.619999999999997</v>
      </c>
      <c r="Z50" s="14">
        <f t="shared" ca="1" si="18"/>
        <v>-30.643999999999998</v>
      </c>
      <c r="AA50" s="14">
        <f t="shared" ca="1" si="18"/>
        <v>-30.69</v>
      </c>
      <c r="AB50" s="14">
        <f t="shared" ca="1" si="18"/>
        <v>-30.738</v>
      </c>
      <c r="AC50" s="14">
        <f t="shared" ca="1" si="18"/>
        <v>-30.79</v>
      </c>
      <c r="AD50" s="14">
        <f t="shared" ca="1" si="18"/>
        <v>-30.846</v>
      </c>
      <c r="AE50" s="14">
        <f t="shared" ca="1" si="18"/>
        <v>-30.905999999999999</v>
      </c>
      <c r="AF50" s="14">
        <f t="shared" ca="1" si="18"/>
        <v>-30.972000000000001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4"/>
    </row>
    <row r="51" spans="1:71" ht="21" customHeight="1" outlineLevel="1" thickBot="1">
      <c r="A51" s="5">
        <f t="shared" si="15"/>
        <v>0</v>
      </c>
      <c r="B51" s="5">
        <f t="shared" si="15"/>
        <v>1</v>
      </c>
      <c r="C51" s="5">
        <f t="shared" si="15"/>
        <v>1</v>
      </c>
      <c r="D51" s="5">
        <f t="shared" si="15"/>
        <v>0</v>
      </c>
      <c r="E51" s="6" t="str">
        <f t="shared" si="15"/>
        <v>(l)GeSe</v>
      </c>
      <c r="F51" s="14">
        <f t="shared" ca="1" si="16"/>
        <v>-40.909999999999997</v>
      </c>
      <c r="G51" s="14">
        <f t="shared" ca="1" si="18"/>
        <v>-39.159999999999997</v>
      </c>
      <c r="H51" s="14">
        <f t="shared" ca="1" si="18"/>
        <v>-37.61</v>
      </c>
      <c r="I51" s="14">
        <f t="shared" ca="1" si="18"/>
        <v>-36.239999999999995</v>
      </c>
      <c r="J51" s="14">
        <f t="shared" ca="1" si="18"/>
        <v>-35.01</v>
      </c>
      <c r="K51" s="14">
        <f t="shared" ca="1" si="18"/>
        <v>-31.25</v>
      </c>
      <c r="L51" s="14">
        <f t="shared" ca="1" si="18"/>
        <v>-28.66</v>
      </c>
      <c r="M51" s="14">
        <f t="shared" ca="1" si="18"/>
        <v>-26.82</v>
      </c>
      <c r="N51" s="14">
        <f t="shared" ca="1" si="18"/>
        <v>-25.46</v>
      </c>
      <c r="O51" s="14">
        <f t="shared" ca="1" si="18"/>
        <v>-24.417000000000002</v>
      </c>
      <c r="P51" s="14">
        <f t="shared" ca="1" si="18"/>
        <v>-23.564</v>
      </c>
      <c r="Q51" s="14">
        <f t="shared" ca="1" si="18"/>
        <v>-23.378</v>
      </c>
      <c r="R51" s="14">
        <f t="shared" ca="1" si="18"/>
        <v>-23.2</v>
      </c>
      <c r="S51" s="14">
        <f t="shared" ca="1" si="18"/>
        <v>-23.039000000000001</v>
      </c>
      <c r="T51" s="14">
        <f t="shared" ca="1" si="18"/>
        <v>-22.881999999999998</v>
      </c>
      <c r="U51" s="14">
        <f t="shared" ca="1" si="18"/>
        <v>-22.728000000000002</v>
      </c>
      <c r="V51" s="14">
        <f t="shared" ca="1" si="18"/>
        <v>-22.42</v>
      </c>
      <c r="W51" s="14">
        <f t="shared" ca="1" si="18"/>
        <v>-22.213000000000001</v>
      </c>
      <c r="X51" s="14">
        <f t="shared" ca="1" si="18"/>
        <v>-22.064999999999998</v>
      </c>
      <c r="Y51" s="14">
        <f t="shared" ca="1" si="18"/>
        <v>-21.95</v>
      </c>
      <c r="Z51" s="14">
        <f t="shared" ca="1" si="18"/>
        <v>-21.907</v>
      </c>
      <c r="AA51" s="14">
        <f t="shared" ca="1" si="18"/>
        <v>-21.880000000000003</v>
      </c>
      <c r="AB51" s="14">
        <f t="shared" ca="1" si="18"/>
        <v>-21.853999999999999</v>
      </c>
      <c r="AC51" s="14">
        <f t="shared" ca="1" si="18"/>
        <v>-21.83</v>
      </c>
      <c r="AD51" s="14">
        <f t="shared" ca="1" si="18"/>
        <v>-21.808</v>
      </c>
      <c r="AE51" s="14">
        <f t="shared" ca="1" si="18"/>
        <v>-21.788</v>
      </c>
      <c r="AF51" s="14">
        <f t="shared" ca="1" si="18"/>
        <v>-21.771000000000001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4"/>
    </row>
    <row r="52" spans="1:71" ht="21" customHeight="1" outlineLevel="1" thickBot="1">
      <c r="A52" s="5">
        <f t="shared" si="15"/>
        <v>0</v>
      </c>
      <c r="B52" s="5">
        <f t="shared" si="15"/>
        <v>0</v>
      </c>
      <c r="C52" s="5">
        <f t="shared" si="15"/>
        <v>1</v>
      </c>
      <c r="D52" s="5">
        <f t="shared" si="15"/>
        <v>0</v>
      </c>
      <c r="E52" s="6" t="str">
        <f t="shared" si="15"/>
        <v>(l)Ge</v>
      </c>
      <c r="F52" s="14">
        <f t="shared" ca="1" si="16"/>
        <v>-16.96</v>
      </c>
      <c r="G52" s="14">
        <f t="shared" ca="1" si="18"/>
        <v>-16.329999999999998</v>
      </c>
      <c r="H52" s="14">
        <f t="shared" ca="1" si="18"/>
        <v>-15.78</v>
      </c>
      <c r="I52" s="14">
        <f t="shared" ca="1" si="18"/>
        <v>-15.29</v>
      </c>
      <c r="J52" s="14">
        <f t="shared" ca="1" si="18"/>
        <v>-14.86</v>
      </c>
      <c r="K52" s="14">
        <f t="shared" ca="1" si="18"/>
        <v>-11.73</v>
      </c>
      <c r="L52" s="14">
        <f t="shared" ca="1" si="18"/>
        <v>-15.4</v>
      </c>
      <c r="M52" s="14">
        <f t="shared" ca="1" si="18"/>
        <v>-15.11</v>
      </c>
      <c r="N52" s="14">
        <f t="shared" ca="1" si="18"/>
        <v>-14.95</v>
      </c>
      <c r="O52" s="14">
        <f t="shared" ca="1" si="18"/>
        <v>-14.78</v>
      </c>
      <c r="P52" s="14">
        <f t="shared" ca="1" si="18"/>
        <v>-14.47</v>
      </c>
      <c r="Q52" s="14">
        <f t="shared" ca="1" si="18"/>
        <v>-14.37</v>
      </c>
      <c r="R52" s="14">
        <f t="shared" ca="1" si="18"/>
        <v>-14.26</v>
      </c>
      <c r="S52" s="14">
        <f t="shared" ca="1" si="18"/>
        <v>-14.15</v>
      </c>
      <c r="T52" s="14">
        <f t="shared" ca="1" si="18"/>
        <v>-14.03</v>
      </c>
      <c r="U52" s="14">
        <f t="shared" ca="1" si="18"/>
        <v>-13.9</v>
      </c>
      <c r="V52" s="14">
        <f t="shared" ca="1" si="18"/>
        <v>-13.69</v>
      </c>
      <c r="W52" s="14">
        <f t="shared" ca="1" si="18"/>
        <v>-13.53</v>
      </c>
      <c r="X52" s="14">
        <f t="shared" ca="1" si="18"/>
        <v>-13.4</v>
      </c>
      <c r="Y52" s="14">
        <f t="shared" ca="1" si="18"/>
        <v>-13.28</v>
      </c>
      <c r="Z52" s="14">
        <f t="shared" ca="1" si="18"/>
        <v>-13.17</v>
      </c>
      <c r="AA52" s="14">
        <f t="shared" ca="1" si="18"/>
        <v>-13.07</v>
      </c>
      <c r="AB52" s="14">
        <f t="shared" ca="1" si="18"/>
        <v>-12.97</v>
      </c>
      <c r="AC52" s="14">
        <f t="shared" ca="1" si="18"/>
        <v>-12.87</v>
      </c>
      <c r="AD52" s="14">
        <f t="shared" ca="1" si="18"/>
        <v>-12.77</v>
      </c>
      <c r="AE52" s="14">
        <f t="shared" ca="1" si="18"/>
        <v>-12.67</v>
      </c>
      <c r="AF52" s="14">
        <f t="shared" ca="1" si="18"/>
        <v>-12.57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4"/>
    </row>
    <row r="53" spans="1:71" ht="21" customHeight="1" outlineLevel="1" thickBot="1">
      <c r="A53" s="5">
        <f t="shared" si="15"/>
        <v>0</v>
      </c>
      <c r="B53" s="5">
        <f t="shared" si="15"/>
        <v>3</v>
      </c>
      <c r="C53" s="5">
        <f t="shared" si="15"/>
        <v>0</v>
      </c>
      <c r="D53" s="5">
        <f t="shared" si="15"/>
        <v>2</v>
      </c>
      <c r="E53" s="6" t="str">
        <f t="shared" si="15"/>
        <v>(l)Ga2Se3</v>
      </c>
      <c r="F53" s="14">
        <f t="shared" ca="1" si="16"/>
        <v>-202.79</v>
      </c>
      <c r="G53" s="14">
        <f t="shared" ca="1" si="18"/>
        <v>-192.49</v>
      </c>
      <c r="H53" s="14">
        <f t="shared" ca="1" si="18"/>
        <v>-183.31</v>
      </c>
      <c r="I53" s="14">
        <f t="shared" ca="1" si="18"/>
        <v>-175.14999999999998</v>
      </c>
      <c r="J53" s="14">
        <f t="shared" ca="1" si="18"/>
        <v>-167.76999999999998</v>
      </c>
      <c r="K53" s="14">
        <f t="shared" ca="1" si="18"/>
        <v>-144.66</v>
      </c>
      <c r="L53" s="14">
        <f t="shared" ca="1" si="18"/>
        <v>-128.32</v>
      </c>
      <c r="M53" s="14">
        <f t="shared" ca="1" si="18"/>
        <v>-116.27000000000001</v>
      </c>
      <c r="N53" s="14">
        <f t="shared" ca="1" si="18"/>
        <v>-107.07000000000001</v>
      </c>
      <c r="O53" s="14">
        <f t="shared" ca="1" si="18"/>
        <v>-99.870999999999995</v>
      </c>
      <c r="P53" s="14">
        <f t="shared" ca="1" si="18"/>
        <v>-94.141999999999996</v>
      </c>
      <c r="Q53" s="14">
        <f t="shared" ca="1" si="18"/>
        <v>-92.884</v>
      </c>
      <c r="R53" s="14">
        <f t="shared" ca="1" si="18"/>
        <v>-91.699999999999989</v>
      </c>
      <c r="S53" s="14">
        <f t="shared" ca="1" si="18"/>
        <v>-90.566999999999993</v>
      </c>
      <c r="T53" s="14">
        <f t="shared" ca="1" si="18"/>
        <v>-89.475999999999999</v>
      </c>
      <c r="U53" s="14">
        <f t="shared" ca="1" si="18"/>
        <v>-88.463999999999999</v>
      </c>
      <c r="V53" s="14">
        <f t="shared" ca="1" si="18"/>
        <v>-88.15</v>
      </c>
      <c r="W53" s="14">
        <f t="shared" ca="1" si="18"/>
        <v>-87.869</v>
      </c>
      <c r="X53" s="14">
        <f t="shared" ca="1" si="18"/>
        <v>-87.594999999999999</v>
      </c>
      <c r="Y53" s="14">
        <f t="shared" ca="1" si="18"/>
        <v>-87.33</v>
      </c>
      <c r="Z53" s="14">
        <f t="shared" ca="1" si="18"/>
        <v>-86.911000000000001</v>
      </c>
      <c r="AA53" s="14">
        <f t="shared" ca="1" si="18"/>
        <v>-86.490000000000009</v>
      </c>
      <c r="AB53" s="14">
        <f t="shared" ca="1" si="18"/>
        <v>-86.091999999999999</v>
      </c>
      <c r="AC53" s="14">
        <f t="shared" ca="1" si="18"/>
        <v>-85.7</v>
      </c>
      <c r="AD53" s="14">
        <f t="shared" ca="1" si="18"/>
        <v>-85.314000000000007</v>
      </c>
      <c r="AE53" s="14">
        <f t="shared" ca="1" si="18"/>
        <v>-84.933999999999997</v>
      </c>
      <c r="AF53" s="14">
        <f t="shared" ca="1" si="18"/>
        <v>-84.582999999999998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4"/>
    </row>
    <row r="54" spans="1:71" ht="21" customHeight="1" outlineLevel="1" thickBot="1">
      <c r="A54" s="5">
        <f t="shared" si="15"/>
        <v>0</v>
      </c>
      <c r="B54" s="5">
        <f t="shared" si="15"/>
        <v>1</v>
      </c>
      <c r="C54" s="5">
        <f t="shared" si="15"/>
        <v>0</v>
      </c>
      <c r="D54" s="5">
        <f t="shared" si="15"/>
        <v>1</v>
      </c>
      <c r="E54" s="6" t="str">
        <f t="shared" si="15"/>
        <v>(l)GaSe</v>
      </c>
      <c r="F54" s="14">
        <f t="shared" ca="1" si="16"/>
        <v>-89.42</v>
      </c>
      <c r="G54" s="14">
        <f t="shared" ca="1" si="18"/>
        <v>-84.83</v>
      </c>
      <c r="H54" s="14">
        <f t="shared" ca="1" si="18"/>
        <v>-80.739999999999995</v>
      </c>
      <c r="I54" s="14">
        <f t="shared" ca="1" si="18"/>
        <v>-77.099999999999994</v>
      </c>
      <c r="J54" s="14">
        <f t="shared" ca="1" si="18"/>
        <v>-73.81</v>
      </c>
      <c r="K54" s="14">
        <f t="shared" ca="1" si="18"/>
        <v>-62.569999999999993</v>
      </c>
      <c r="L54" s="14">
        <f t="shared" ca="1" si="18"/>
        <v>-57.53</v>
      </c>
      <c r="M54" s="14">
        <f t="shared" ca="1" si="18"/>
        <v>-52.28</v>
      </c>
      <c r="N54" s="14">
        <f t="shared" ca="1" si="18"/>
        <v>-48.28</v>
      </c>
      <c r="O54" s="14">
        <f t="shared" ca="1" si="18"/>
        <v>-45.116999999999997</v>
      </c>
      <c r="P54" s="14">
        <f t="shared" ca="1" si="18"/>
        <v>-42.524000000000001</v>
      </c>
      <c r="Q54" s="14">
        <f t="shared" ca="1" si="18"/>
        <v>-41.938000000000002</v>
      </c>
      <c r="R54" s="14">
        <f t="shared" ca="1" si="18"/>
        <v>-41.379999999999995</v>
      </c>
      <c r="S54" s="14">
        <f t="shared" ca="1" si="18"/>
        <v>-40.838999999999999</v>
      </c>
      <c r="T54" s="14">
        <f t="shared" ref="G54:BR58" ca="1" si="19">$A54*H.Ar + $B54*H.Se + $C54*H.Ge + $D54*H.Ga</f>
        <v>-40.311999999999998</v>
      </c>
      <c r="U54" s="14">
        <f t="shared" ca="1" si="19"/>
        <v>-39.817999999999998</v>
      </c>
      <c r="V54" s="14">
        <f t="shared" ca="1" si="19"/>
        <v>-39.71</v>
      </c>
      <c r="W54" s="14">
        <f t="shared" ca="1" si="19"/>
        <v>-39.593000000000004</v>
      </c>
      <c r="X54" s="14">
        <f t="shared" ca="1" si="19"/>
        <v>-39.465000000000003</v>
      </c>
      <c r="Y54" s="14">
        <f t="shared" ca="1" si="19"/>
        <v>-39.33</v>
      </c>
      <c r="Z54" s="14">
        <f t="shared" ca="1" si="19"/>
        <v>-39.087000000000003</v>
      </c>
      <c r="AA54" s="14">
        <f t="shared" ca="1" si="19"/>
        <v>-38.840000000000003</v>
      </c>
      <c r="AB54" s="14">
        <f t="shared" ca="1" si="19"/>
        <v>-38.603999999999999</v>
      </c>
      <c r="AC54" s="14">
        <f t="shared" ca="1" si="19"/>
        <v>-38.370000000000005</v>
      </c>
      <c r="AD54" s="14">
        <f t="shared" ca="1" si="19"/>
        <v>-38.138000000000005</v>
      </c>
      <c r="AE54" s="14">
        <f t="shared" ca="1" si="19"/>
        <v>-37.908000000000001</v>
      </c>
      <c r="AF54" s="14">
        <f t="shared" ca="1" si="19"/>
        <v>-37.691000000000003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4"/>
    </row>
    <row r="55" spans="1:71" ht="21" customHeight="1" outlineLevel="1" thickBot="1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0</v>
      </c>
      <c r="E55" s="6" t="str">
        <f t="shared" si="15"/>
        <v>(l)Se</v>
      </c>
      <c r="F55" s="14">
        <f t="shared" ca="1" si="16"/>
        <v>-23.95</v>
      </c>
      <c r="G55" s="14">
        <f t="shared" ca="1" si="19"/>
        <v>-22.83</v>
      </c>
      <c r="H55" s="14">
        <f t="shared" ca="1" si="19"/>
        <v>-21.83</v>
      </c>
      <c r="I55" s="14">
        <f t="shared" ca="1" si="19"/>
        <v>-20.95</v>
      </c>
      <c r="J55" s="14">
        <f t="shared" ca="1" si="19"/>
        <v>-20.149999999999999</v>
      </c>
      <c r="K55" s="14">
        <f t="shared" ca="1" si="19"/>
        <v>-19.52</v>
      </c>
      <c r="L55" s="14">
        <f t="shared" ca="1" si="19"/>
        <v>-13.26</v>
      </c>
      <c r="M55" s="14">
        <f t="shared" ca="1" si="19"/>
        <v>-11.71</v>
      </c>
      <c r="N55" s="14">
        <f t="shared" ca="1" si="19"/>
        <v>-10.51</v>
      </c>
      <c r="O55" s="14">
        <f t="shared" ca="1" si="19"/>
        <v>-9.6370000000000005</v>
      </c>
      <c r="P55" s="14">
        <f t="shared" ca="1" si="19"/>
        <v>-9.0939999999999994</v>
      </c>
      <c r="Q55" s="14">
        <f t="shared" ca="1" si="19"/>
        <v>-9.0079999999999991</v>
      </c>
      <c r="R55" s="14">
        <f t="shared" ca="1" si="19"/>
        <v>-8.94</v>
      </c>
      <c r="S55" s="14">
        <f t="shared" ca="1" si="19"/>
        <v>-8.8889999999999993</v>
      </c>
      <c r="T55" s="14">
        <f t="shared" ca="1" si="19"/>
        <v>-8.8520000000000003</v>
      </c>
      <c r="U55" s="14">
        <f t="shared" ca="1" si="19"/>
        <v>-8.8279999999999994</v>
      </c>
      <c r="V55" s="14">
        <f t="shared" ca="1" si="19"/>
        <v>-8.73</v>
      </c>
      <c r="W55" s="14">
        <f t="shared" ca="1" si="19"/>
        <v>-8.6829999999999998</v>
      </c>
      <c r="X55" s="14">
        <f t="shared" ca="1" si="19"/>
        <v>-8.6649999999999991</v>
      </c>
      <c r="Y55" s="14">
        <f t="shared" ca="1" si="19"/>
        <v>-8.67</v>
      </c>
      <c r="Z55" s="14">
        <f t="shared" ca="1" si="19"/>
        <v>-8.7370000000000001</v>
      </c>
      <c r="AA55" s="14">
        <f t="shared" ca="1" si="19"/>
        <v>-8.81</v>
      </c>
      <c r="AB55" s="14">
        <f t="shared" ca="1" si="19"/>
        <v>-8.8840000000000003</v>
      </c>
      <c r="AC55" s="14">
        <f t="shared" ca="1" si="19"/>
        <v>-8.9600000000000009</v>
      </c>
      <c r="AD55" s="14">
        <f t="shared" ca="1" si="19"/>
        <v>-9.0380000000000003</v>
      </c>
      <c r="AE55" s="14">
        <f t="shared" ca="1" si="19"/>
        <v>-9.1180000000000003</v>
      </c>
      <c r="AF55" s="14">
        <f t="shared" ca="1" si="19"/>
        <v>-9.2010000000000005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4"/>
    </row>
    <row r="56" spans="1:71" ht="21" customHeight="1" outlineLevel="1" thickBot="1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0</v>
      </c>
      <c r="E56" s="6" t="str">
        <f t="shared" si="20"/>
        <v>(2)Se[l]</v>
      </c>
      <c r="F56" s="14">
        <f t="shared" ref="F56:U65" ca="1" si="21">$A56*H.Ar + $B56*H.Se + $C56*H.Ge + $D56*H.Ga</f>
        <v>-23.95</v>
      </c>
      <c r="G56" s="14">
        <f t="shared" ca="1" si="21"/>
        <v>-22.83</v>
      </c>
      <c r="H56" s="14">
        <f t="shared" ca="1" si="21"/>
        <v>-21.83</v>
      </c>
      <c r="I56" s="14">
        <f t="shared" ca="1" si="21"/>
        <v>-20.95</v>
      </c>
      <c r="J56" s="14">
        <f t="shared" ca="1" si="21"/>
        <v>-20.149999999999999</v>
      </c>
      <c r="K56" s="14">
        <f t="shared" ca="1" si="21"/>
        <v>-19.52</v>
      </c>
      <c r="L56" s="14">
        <f t="shared" ca="1" si="21"/>
        <v>-13.26</v>
      </c>
      <c r="M56" s="14">
        <f t="shared" ca="1" si="21"/>
        <v>-11.71</v>
      </c>
      <c r="N56" s="14">
        <f t="shared" ca="1" si="21"/>
        <v>-10.51</v>
      </c>
      <c r="O56" s="14">
        <f t="shared" ca="1" si="21"/>
        <v>-9.6370000000000005</v>
      </c>
      <c r="P56" s="14">
        <f t="shared" ca="1" si="21"/>
        <v>-9.0939999999999994</v>
      </c>
      <c r="Q56" s="14">
        <f t="shared" ca="1" si="21"/>
        <v>-9.0079999999999991</v>
      </c>
      <c r="R56" s="14">
        <f t="shared" ca="1" si="21"/>
        <v>-8.94</v>
      </c>
      <c r="S56" s="14">
        <f t="shared" ca="1" si="21"/>
        <v>-8.8889999999999993</v>
      </c>
      <c r="T56" s="14">
        <f t="shared" ca="1" si="21"/>
        <v>-8.8520000000000003</v>
      </c>
      <c r="U56" s="14">
        <f t="shared" ca="1" si="21"/>
        <v>-8.8279999999999994</v>
      </c>
      <c r="V56" s="14">
        <f t="shared" ca="1" si="19"/>
        <v>-8.73</v>
      </c>
      <c r="W56" s="14">
        <f t="shared" ca="1" si="19"/>
        <v>-8.6829999999999998</v>
      </c>
      <c r="X56" s="14">
        <f t="shared" ca="1" si="19"/>
        <v>-8.6649999999999991</v>
      </c>
      <c r="Y56" s="14">
        <f t="shared" ca="1" si="19"/>
        <v>-8.67</v>
      </c>
      <c r="Z56" s="14">
        <f t="shared" ca="1" si="19"/>
        <v>-8.7370000000000001</v>
      </c>
      <c r="AA56" s="14">
        <f t="shared" ca="1" si="19"/>
        <v>-8.81</v>
      </c>
      <c r="AB56" s="14">
        <f t="shared" ca="1" si="19"/>
        <v>-8.8840000000000003</v>
      </c>
      <c r="AC56" s="14">
        <f t="shared" ca="1" si="19"/>
        <v>-8.9600000000000009</v>
      </c>
      <c r="AD56" s="14">
        <f t="shared" ca="1" si="19"/>
        <v>-9.0380000000000003</v>
      </c>
      <c r="AE56" s="14">
        <f t="shared" ca="1" si="19"/>
        <v>-9.1180000000000003</v>
      </c>
      <c r="AF56" s="14">
        <f t="shared" ca="1" si="19"/>
        <v>-9.2010000000000005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4"/>
    </row>
    <row r="57" spans="1:71" ht="21" customHeight="1" outlineLevel="1" thickBot="1">
      <c r="A57" s="5">
        <f t="shared" si="20"/>
        <v>0</v>
      </c>
      <c r="B57" s="5">
        <f t="shared" si="20"/>
        <v>1</v>
      </c>
      <c r="C57" s="5">
        <f t="shared" si="20"/>
        <v>1</v>
      </c>
      <c r="D57" s="5">
        <f t="shared" si="20"/>
        <v>0</v>
      </c>
      <c r="E57" s="6" t="str">
        <f t="shared" si="20"/>
        <v>(2)GeSe[l]</v>
      </c>
      <c r="F57" s="14">
        <f t="shared" ca="1" si="21"/>
        <v>-40.909999999999997</v>
      </c>
      <c r="G57" s="14">
        <f t="shared" ca="1" si="19"/>
        <v>-39.159999999999997</v>
      </c>
      <c r="H57" s="14">
        <f t="shared" ca="1" si="19"/>
        <v>-37.61</v>
      </c>
      <c r="I57" s="14">
        <f t="shared" ca="1" si="19"/>
        <v>-36.239999999999995</v>
      </c>
      <c r="J57" s="14">
        <f t="shared" ca="1" si="19"/>
        <v>-35.01</v>
      </c>
      <c r="K57" s="14">
        <f t="shared" ca="1" si="19"/>
        <v>-31.25</v>
      </c>
      <c r="L57" s="14">
        <f t="shared" ca="1" si="19"/>
        <v>-28.66</v>
      </c>
      <c r="M57" s="14">
        <f t="shared" ca="1" si="19"/>
        <v>-26.82</v>
      </c>
      <c r="N57" s="14">
        <f t="shared" ca="1" si="19"/>
        <v>-25.46</v>
      </c>
      <c r="O57" s="14">
        <f t="shared" ca="1" si="19"/>
        <v>-24.417000000000002</v>
      </c>
      <c r="P57" s="14">
        <f t="shared" ca="1" si="19"/>
        <v>-23.564</v>
      </c>
      <c r="Q57" s="14">
        <f t="shared" ca="1" si="19"/>
        <v>-23.378</v>
      </c>
      <c r="R57" s="14">
        <f t="shared" ca="1" si="19"/>
        <v>-23.2</v>
      </c>
      <c r="S57" s="14">
        <f t="shared" ca="1" si="19"/>
        <v>-23.039000000000001</v>
      </c>
      <c r="T57" s="14">
        <f t="shared" ca="1" si="19"/>
        <v>-22.881999999999998</v>
      </c>
      <c r="U57" s="14">
        <f t="shared" ca="1" si="19"/>
        <v>-22.728000000000002</v>
      </c>
      <c r="V57" s="14">
        <f t="shared" ca="1" si="19"/>
        <v>-22.42</v>
      </c>
      <c r="W57" s="14">
        <f t="shared" ca="1" si="19"/>
        <v>-22.213000000000001</v>
      </c>
      <c r="X57" s="14">
        <f t="shared" ca="1" si="19"/>
        <v>-22.064999999999998</v>
      </c>
      <c r="Y57" s="14">
        <f t="shared" ca="1" si="19"/>
        <v>-21.95</v>
      </c>
      <c r="Z57" s="14">
        <f t="shared" ca="1" si="19"/>
        <v>-21.907</v>
      </c>
      <c r="AA57" s="14">
        <f t="shared" ca="1" si="19"/>
        <v>-21.880000000000003</v>
      </c>
      <c r="AB57" s="14">
        <f t="shared" ca="1" si="19"/>
        <v>-21.853999999999999</v>
      </c>
      <c r="AC57" s="14">
        <f t="shared" ca="1" si="19"/>
        <v>-21.83</v>
      </c>
      <c r="AD57" s="14">
        <f t="shared" ca="1" si="19"/>
        <v>-21.808</v>
      </c>
      <c r="AE57" s="14">
        <f t="shared" ca="1" si="19"/>
        <v>-21.788</v>
      </c>
      <c r="AF57" s="14">
        <f t="shared" ca="1" si="19"/>
        <v>-21.771000000000001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4"/>
    </row>
    <row r="58" spans="1:71" ht="21" customHeight="1" outlineLevel="1" thickBot="1">
      <c r="A58" s="5">
        <f t="shared" si="20"/>
        <v>0</v>
      </c>
      <c r="B58" s="5">
        <f t="shared" si="20"/>
        <v>3</v>
      </c>
      <c r="C58" s="5">
        <f t="shared" si="20"/>
        <v>0</v>
      </c>
      <c r="D58" s="5">
        <f t="shared" si="20"/>
        <v>2</v>
      </c>
      <c r="E58" s="6" t="str">
        <f t="shared" si="20"/>
        <v>(2)Ga2Se3[l]</v>
      </c>
      <c r="F58" s="14">
        <f t="shared" ca="1" si="21"/>
        <v>-202.79</v>
      </c>
      <c r="G58" s="14">
        <f t="shared" ca="1" si="19"/>
        <v>-192.49</v>
      </c>
      <c r="H58" s="14">
        <f t="shared" ca="1" si="19"/>
        <v>-183.31</v>
      </c>
      <c r="I58" s="14">
        <f t="shared" ca="1" si="19"/>
        <v>-175.14999999999998</v>
      </c>
      <c r="J58" s="14">
        <f t="shared" ca="1" si="19"/>
        <v>-167.76999999999998</v>
      </c>
      <c r="K58" s="14">
        <f t="shared" ca="1" si="19"/>
        <v>-144.66</v>
      </c>
      <c r="L58" s="14">
        <f t="shared" ca="1" si="19"/>
        <v>-128.32</v>
      </c>
      <c r="M58" s="14">
        <f t="shared" ca="1" si="19"/>
        <v>-116.27000000000001</v>
      </c>
      <c r="N58" s="14">
        <f t="shared" ca="1" si="19"/>
        <v>-107.07000000000001</v>
      </c>
      <c r="O58" s="14">
        <f t="shared" ca="1" si="19"/>
        <v>-99.870999999999995</v>
      </c>
      <c r="P58" s="14">
        <f t="shared" ca="1" si="19"/>
        <v>-94.141999999999996</v>
      </c>
      <c r="Q58" s="14">
        <f t="shared" ca="1" si="19"/>
        <v>-92.884</v>
      </c>
      <c r="R58" s="14">
        <f t="shared" ca="1" si="19"/>
        <v>-91.699999999999989</v>
      </c>
      <c r="S58" s="14">
        <f t="shared" ca="1" si="19"/>
        <v>-90.566999999999993</v>
      </c>
      <c r="T58" s="14">
        <f t="shared" ca="1" si="19"/>
        <v>-89.475999999999999</v>
      </c>
      <c r="U58" s="14">
        <f t="shared" ca="1" si="19"/>
        <v>-88.463999999999999</v>
      </c>
      <c r="V58" s="14">
        <f t="shared" ca="1" si="19"/>
        <v>-88.15</v>
      </c>
      <c r="W58" s="14">
        <f t="shared" ca="1" si="19"/>
        <v>-87.869</v>
      </c>
      <c r="X58" s="14">
        <f t="shared" ca="1" si="19"/>
        <v>-87.594999999999999</v>
      </c>
      <c r="Y58" s="14">
        <f t="shared" ca="1" si="19"/>
        <v>-87.33</v>
      </c>
      <c r="Z58" s="14">
        <f t="shared" ca="1" si="19"/>
        <v>-86.911000000000001</v>
      </c>
      <c r="AA58" s="14">
        <f t="shared" ca="1" si="19"/>
        <v>-86.490000000000009</v>
      </c>
      <c r="AB58" s="14">
        <f t="shared" ca="1" si="19"/>
        <v>-86.091999999999999</v>
      </c>
      <c r="AC58" s="14">
        <f t="shared" ca="1" si="19"/>
        <v>-85.7</v>
      </c>
      <c r="AD58" s="14">
        <f t="shared" ca="1" si="19"/>
        <v>-85.314000000000007</v>
      </c>
      <c r="AE58" s="14">
        <f t="shared" ca="1" si="19"/>
        <v>-84.933999999999997</v>
      </c>
      <c r="AF58" s="14">
        <f t="shared" ca="1" si="19"/>
        <v>-84.582999999999998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4"/>
    </row>
    <row r="59" spans="1:71" ht="21" customHeight="1" outlineLevel="1" thickBot="1">
      <c r="A59" s="5">
        <f t="shared" si="20"/>
        <v>1</v>
      </c>
      <c r="B59" s="5">
        <f t="shared" si="20"/>
        <v>0</v>
      </c>
      <c r="C59" s="5">
        <f t="shared" si="20"/>
        <v>0</v>
      </c>
      <c r="D59" s="5">
        <f t="shared" si="20"/>
        <v>0</v>
      </c>
      <c r="E59" s="6" t="str">
        <f t="shared" si="20"/>
        <v>H (Ar)</v>
      </c>
      <c r="F59" s="14">
        <f t="shared" ca="1" si="21"/>
        <v>-18.62</v>
      </c>
      <c r="G59" s="14">
        <f t="shared" ca="1" si="22"/>
        <v>-18.61</v>
      </c>
      <c r="H59" s="14">
        <f t="shared" ca="1" si="22"/>
        <v>-18.61</v>
      </c>
      <c r="I59" s="14">
        <f t="shared" ca="1" si="22"/>
        <v>-18.62</v>
      </c>
      <c r="J59" s="14">
        <f t="shared" ca="1" si="22"/>
        <v>-18.63</v>
      </c>
      <c r="K59" s="14">
        <f t="shared" ca="1" si="22"/>
        <v>-18.72</v>
      </c>
      <c r="L59" s="14">
        <f t="shared" ca="1" si="22"/>
        <v>-18.84</v>
      </c>
      <c r="M59" s="14">
        <f t="shared" ca="1" si="22"/>
        <v>-18.97</v>
      </c>
      <c r="N59" s="14">
        <f t="shared" ca="1" si="22"/>
        <v>-19.11</v>
      </c>
      <c r="O59" s="14">
        <f t="shared" ca="1" si="22"/>
        <v>-19.25</v>
      </c>
      <c r="P59" s="14">
        <f t="shared" ca="1" si="22"/>
        <v>-19.38</v>
      </c>
      <c r="Q59" s="14">
        <f t="shared" ca="1" si="22"/>
        <v>-19.420000000000002</v>
      </c>
      <c r="R59" s="14">
        <f t="shared" ca="1" si="22"/>
        <v>-19.45</v>
      </c>
      <c r="S59" s="14">
        <f t="shared" ca="1" si="22"/>
        <v>-19.48</v>
      </c>
      <c r="T59" s="14">
        <f t="shared" ca="1" si="22"/>
        <v>-19.510000000000002</v>
      </c>
      <c r="U59" s="14">
        <f t="shared" ca="1" si="22"/>
        <v>-19.55</v>
      </c>
      <c r="V59" s="14">
        <f t="shared" ca="1" si="22"/>
        <v>-19.579999999999998</v>
      </c>
      <c r="W59" s="14">
        <f t="shared" ca="1" si="22"/>
        <v>-19.61</v>
      </c>
      <c r="X59" s="14">
        <f t="shared" ca="1" si="22"/>
        <v>-19.649999999999999</v>
      </c>
      <c r="Y59" s="14">
        <f t="shared" ca="1" si="22"/>
        <v>-19.68</v>
      </c>
      <c r="Z59" s="14">
        <f t="shared" ca="1" si="22"/>
        <v>-19.71</v>
      </c>
      <c r="AA59" s="14">
        <f t="shared" ca="1" si="22"/>
        <v>-19.739999999999998</v>
      </c>
      <c r="AB59" s="14">
        <f t="shared" ca="1" si="22"/>
        <v>-19.78</v>
      </c>
      <c r="AC59" s="14">
        <f t="shared" ca="1" si="22"/>
        <v>-19.809999999999999</v>
      </c>
      <c r="AD59" s="14">
        <f t="shared" ca="1" si="22"/>
        <v>-19.84</v>
      </c>
      <c r="AE59" s="14">
        <f t="shared" ca="1" si="22"/>
        <v>-19.88</v>
      </c>
      <c r="AF59" s="14">
        <f t="shared" ca="1" si="22"/>
        <v>-19.91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4"/>
    </row>
    <row r="60" spans="1:71" ht="21" customHeight="1" outlineLevel="1" thickBot="1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1</v>
      </c>
      <c r="E60" s="6" t="str">
        <f t="shared" si="20"/>
        <v>H (Ga)</v>
      </c>
      <c r="F60" s="14">
        <f t="shared" ca="1" si="21"/>
        <v>-65.47</v>
      </c>
      <c r="G60" s="14">
        <f t="shared" ca="1" si="22"/>
        <v>-62</v>
      </c>
      <c r="H60" s="14">
        <f t="shared" ca="1" si="22"/>
        <v>-58.91</v>
      </c>
      <c r="I60" s="14">
        <f t="shared" ca="1" si="22"/>
        <v>-56.15</v>
      </c>
      <c r="J60" s="14">
        <f t="shared" ca="1" si="22"/>
        <v>-53.66</v>
      </c>
      <c r="K60" s="14">
        <f t="shared" ca="1" si="22"/>
        <v>-43.05</v>
      </c>
      <c r="L60" s="14">
        <f t="shared" ca="1" si="22"/>
        <v>-44.27</v>
      </c>
      <c r="M60" s="14">
        <f t="shared" ca="1" si="22"/>
        <v>-40.57</v>
      </c>
      <c r="N60" s="14">
        <f t="shared" ca="1" si="22"/>
        <v>-37.770000000000003</v>
      </c>
      <c r="O60" s="14">
        <f t="shared" ca="1" si="22"/>
        <v>-35.479999999999997</v>
      </c>
      <c r="P60" s="14">
        <f t="shared" ca="1" si="22"/>
        <v>-33.43</v>
      </c>
      <c r="Q60" s="14">
        <f t="shared" ca="1" si="22"/>
        <v>-32.93</v>
      </c>
      <c r="R60" s="14">
        <f t="shared" ca="1" si="22"/>
        <v>-32.44</v>
      </c>
      <c r="S60" s="14">
        <f t="shared" ca="1" si="22"/>
        <v>-31.95</v>
      </c>
      <c r="T60" s="14">
        <f t="shared" ca="1" si="22"/>
        <v>-31.46</v>
      </c>
      <c r="U60" s="14">
        <f t="shared" ca="1" si="22"/>
        <v>-30.99</v>
      </c>
      <c r="V60" s="14">
        <f t="shared" ca="1" si="22"/>
        <v>-30.98</v>
      </c>
      <c r="W60" s="14">
        <f t="shared" ca="1" si="22"/>
        <v>-30.91</v>
      </c>
      <c r="X60" s="14">
        <f t="shared" ca="1" si="22"/>
        <v>-30.8</v>
      </c>
      <c r="Y60" s="14">
        <f t="shared" ca="1" si="22"/>
        <v>-30.66</v>
      </c>
      <c r="Z60" s="14">
        <f t="shared" ca="1" si="22"/>
        <v>-30.35</v>
      </c>
      <c r="AA60" s="14">
        <f t="shared" ca="1" si="22"/>
        <v>-30.03</v>
      </c>
      <c r="AB60" s="14">
        <f t="shared" ca="1" si="22"/>
        <v>-29.72</v>
      </c>
      <c r="AC60" s="14">
        <f t="shared" ca="1" si="22"/>
        <v>-29.41</v>
      </c>
      <c r="AD60" s="14">
        <f t="shared" ca="1" si="22"/>
        <v>-29.1</v>
      </c>
      <c r="AE60" s="14">
        <f t="shared" ca="1" si="22"/>
        <v>-28.79</v>
      </c>
      <c r="AF60" s="14">
        <f t="shared" ca="1" si="22"/>
        <v>-28.49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4"/>
    </row>
    <row r="61" spans="1:71" ht="21" customHeight="1" outlineLevel="1" thickBot="1">
      <c r="A61" s="5">
        <f t="shared" si="20"/>
        <v>0</v>
      </c>
      <c r="B61" s="5">
        <f t="shared" si="20"/>
        <v>0</v>
      </c>
      <c r="C61" s="5">
        <f t="shared" si="20"/>
        <v>1</v>
      </c>
      <c r="D61" s="5">
        <f t="shared" si="20"/>
        <v>0</v>
      </c>
      <c r="E61" s="6" t="str">
        <f t="shared" si="20"/>
        <v>H (Ge)</v>
      </c>
      <c r="F61" s="14">
        <f t="shared" ca="1" si="21"/>
        <v>-16.96</v>
      </c>
      <c r="G61" s="14">
        <f t="shared" ca="1" si="22"/>
        <v>-16.329999999999998</v>
      </c>
      <c r="H61" s="14">
        <f t="shared" ca="1" si="22"/>
        <v>-15.78</v>
      </c>
      <c r="I61" s="14">
        <f t="shared" ca="1" si="22"/>
        <v>-15.29</v>
      </c>
      <c r="J61" s="14">
        <f t="shared" ca="1" si="22"/>
        <v>-14.86</v>
      </c>
      <c r="K61" s="14">
        <f t="shared" ca="1" si="22"/>
        <v>-11.73</v>
      </c>
      <c r="L61" s="14">
        <f t="shared" ca="1" si="22"/>
        <v>-15.4</v>
      </c>
      <c r="M61" s="14">
        <f t="shared" ca="1" si="22"/>
        <v>-15.11</v>
      </c>
      <c r="N61" s="14">
        <f t="shared" ca="1" si="22"/>
        <v>-14.95</v>
      </c>
      <c r="O61" s="14">
        <f t="shared" ca="1" si="22"/>
        <v>-14.78</v>
      </c>
      <c r="P61" s="14">
        <f t="shared" ca="1" si="22"/>
        <v>-14.47</v>
      </c>
      <c r="Q61" s="14">
        <f t="shared" ca="1" si="22"/>
        <v>-14.37</v>
      </c>
      <c r="R61" s="14">
        <f t="shared" ca="1" si="22"/>
        <v>-14.26</v>
      </c>
      <c r="S61" s="14">
        <f t="shared" ca="1" si="22"/>
        <v>-14.15</v>
      </c>
      <c r="T61" s="14">
        <f t="shared" ca="1" si="22"/>
        <v>-14.03</v>
      </c>
      <c r="U61" s="14">
        <f t="shared" ca="1" si="22"/>
        <v>-13.9</v>
      </c>
      <c r="V61" s="14">
        <f t="shared" ca="1" si="22"/>
        <v>-13.69</v>
      </c>
      <c r="W61" s="14">
        <f t="shared" ca="1" si="22"/>
        <v>-13.53</v>
      </c>
      <c r="X61" s="14">
        <f t="shared" ca="1" si="22"/>
        <v>-13.4</v>
      </c>
      <c r="Y61" s="14">
        <f t="shared" ca="1" si="22"/>
        <v>-13.28</v>
      </c>
      <c r="Z61" s="14">
        <f t="shared" ca="1" si="22"/>
        <v>-13.17</v>
      </c>
      <c r="AA61" s="14">
        <f t="shared" ca="1" si="22"/>
        <v>-13.07</v>
      </c>
      <c r="AB61" s="14">
        <f t="shared" ca="1" si="22"/>
        <v>-12.97</v>
      </c>
      <c r="AC61" s="14">
        <f t="shared" ca="1" si="22"/>
        <v>-12.87</v>
      </c>
      <c r="AD61" s="14">
        <f t="shared" ca="1" si="22"/>
        <v>-12.77</v>
      </c>
      <c r="AE61" s="14">
        <f t="shared" ca="1" si="22"/>
        <v>-12.67</v>
      </c>
      <c r="AF61" s="14">
        <f t="shared" ca="1" si="22"/>
        <v>-12.57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4"/>
    </row>
    <row r="62" spans="1:71" ht="21" customHeight="1" outlineLevel="1" thickBot="1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H (Se)</v>
      </c>
      <c r="F62" s="14">
        <f t="shared" ca="1" si="21"/>
        <v>-23.95</v>
      </c>
      <c r="G62" s="14">
        <f t="shared" ca="1" si="22"/>
        <v>-22.83</v>
      </c>
      <c r="H62" s="14">
        <f t="shared" ca="1" si="22"/>
        <v>-21.83</v>
      </c>
      <c r="I62" s="14">
        <f t="shared" ca="1" si="22"/>
        <v>-20.95</v>
      </c>
      <c r="J62" s="14">
        <f t="shared" ca="1" si="22"/>
        <v>-20.149999999999999</v>
      </c>
      <c r="K62" s="14">
        <f t="shared" ca="1" si="22"/>
        <v>-19.52</v>
      </c>
      <c r="L62" s="14">
        <f t="shared" ca="1" si="22"/>
        <v>-13.26</v>
      </c>
      <c r="M62" s="14">
        <f t="shared" ca="1" si="22"/>
        <v>-11.71</v>
      </c>
      <c r="N62" s="14">
        <f t="shared" ca="1" si="22"/>
        <v>-10.51</v>
      </c>
      <c r="O62" s="14">
        <f t="shared" ca="1" si="22"/>
        <v>-9.6370000000000005</v>
      </c>
      <c r="P62" s="14">
        <f t="shared" ca="1" si="22"/>
        <v>-9.0939999999999994</v>
      </c>
      <c r="Q62" s="14">
        <f t="shared" ca="1" si="22"/>
        <v>-9.0079999999999991</v>
      </c>
      <c r="R62" s="14">
        <f t="shared" ca="1" si="22"/>
        <v>-8.94</v>
      </c>
      <c r="S62" s="14">
        <f t="shared" ca="1" si="22"/>
        <v>-8.8889999999999993</v>
      </c>
      <c r="T62" s="14">
        <f t="shared" ca="1" si="22"/>
        <v>-8.8520000000000003</v>
      </c>
      <c r="U62" s="14">
        <f t="shared" ca="1" si="22"/>
        <v>-8.8279999999999994</v>
      </c>
      <c r="V62" s="14">
        <f t="shared" ca="1" si="22"/>
        <v>-8.73</v>
      </c>
      <c r="W62" s="14">
        <f t="shared" ca="1" si="22"/>
        <v>-8.6829999999999998</v>
      </c>
      <c r="X62" s="14">
        <f t="shared" ca="1" si="22"/>
        <v>-8.6649999999999991</v>
      </c>
      <c r="Y62" s="14">
        <f t="shared" ca="1" si="22"/>
        <v>-8.67</v>
      </c>
      <c r="Z62" s="14">
        <f t="shared" ca="1" si="22"/>
        <v>-8.7370000000000001</v>
      </c>
      <c r="AA62" s="14">
        <f t="shared" ca="1" si="22"/>
        <v>-8.81</v>
      </c>
      <c r="AB62" s="14">
        <f t="shared" ca="1" si="22"/>
        <v>-8.8840000000000003</v>
      </c>
      <c r="AC62" s="14">
        <f t="shared" ca="1" si="22"/>
        <v>-8.9600000000000009</v>
      </c>
      <c r="AD62" s="14">
        <f t="shared" ca="1" si="22"/>
        <v>-9.0380000000000003</v>
      </c>
      <c r="AE62" s="14">
        <f t="shared" ca="1" si="22"/>
        <v>-9.1180000000000003</v>
      </c>
      <c r="AF62" s="14">
        <f t="shared" ca="1" si="22"/>
        <v>-9.2010000000000005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4"/>
    </row>
    <row r="63" spans="1:71" ht="21" customHeight="1" outlineLevel="1" thickBot="1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>
        <f t="shared" ca="1" si="21"/>
        <v>0</v>
      </c>
      <c r="G63" s="14">
        <f t="shared" ca="1" si="23"/>
        <v>0</v>
      </c>
      <c r="H63" s="14">
        <f t="shared" ca="1" si="23"/>
        <v>0</v>
      </c>
      <c r="I63" s="14">
        <f t="shared" ca="1" si="23"/>
        <v>0</v>
      </c>
      <c r="J63" s="14">
        <f t="shared" ca="1" si="23"/>
        <v>0</v>
      </c>
      <c r="K63" s="14">
        <f t="shared" ca="1" si="23"/>
        <v>0</v>
      </c>
      <c r="L63" s="14">
        <f t="shared" ca="1" si="23"/>
        <v>0</v>
      </c>
      <c r="M63" s="14">
        <f t="shared" ca="1" si="23"/>
        <v>0</v>
      </c>
      <c r="N63" s="14">
        <f t="shared" ca="1" si="23"/>
        <v>0</v>
      </c>
      <c r="O63" s="14">
        <f t="shared" ca="1" si="23"/>
        <v>0</v>
      </c>
      <c r="P63" s="14">
        <f t="shared" ca="1" si="23"/>
        <v>0</v>
      </c>
      <c r="Q63" s="14">
        <f t="shared" ca="1" si="23"/>
        <v>0</v>
      </c>
      <c r="R63" s="14">
        <f t="shared" ca="1" si="23"/>
        <v>0</v>
      </c>
      <c r="S63" s="14">
        <f t="shared" ca="1" si="23"/>
        <v>0</v>
      </c>
      <c r="T63" s="14">
        <f t="shared" ca="1" si="23"/>
        <v>0</v>
      </c>
      <c r="U63" s="14">
        <f t="shared" ca="1" si="23"/>
        <v>0</v>
      </c>
      <c r="V63" s="14">
        <f t="shared" ca="1" si="23"/>
        <v>0</v>
      </c>
      <c r="W63" s="14">
        <f t="shared" ca="1" si="23"/>
        <v>0</v>
      </c>
      <c r="X63" s="14">
        <f t="shared" ca="1" si="23"/>
        <v>0</v>
      </c>
      <c r="Y63" s="14">
        <f t="shared" ca="1" si="23"/>
        <v>0</v>
      </c>
      <c r="Z63" s="14">
        <f t="shared" ca="1" si="23"/>
        <v>0</v>
      </c>
      <c r="AA63" s="14">
        <f t="shared" ca="1" si="23"/>
        <v>0</v>
      </c>
      <c r="AB63" s="14">
        <f t="shared" ca="1" si="23"/>
        <v>0</v>
      </c>
      <c r="AC63" s="14">
        <f t="shared" ca="1" si="23"/>
        <v>0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4"/>
    </row>
    <row r="64" spans="1:71" ht="21" customHeight="1" outlineLevel="1" thickBot="1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>
        <f t="shared" ca="1" si="21"/>
        <v>0</v>
      </c>
      <c r="G64" s="14">
        <f t="shared" ca="1" si="23"/>
        <v>0</v>
      </c>
      <c r="H64" s="14">
        <f t="shared" ca="1" si="23"/>
        <v>0</v>
      </c>
      <c r="I64" s="14">
        <f t="shared" ca="1" si="23"/>
        <v>0</v>
      </c>
      <c r="J64" s="14">
        <f t="shared" ca="1" si="23"/>
        <v>0</v>
      </c>
      <c r="K64" s="14">
        <f t="shared" ca="1" si="23"/>
        <v>0</v>
      </c>
      <c r="L64" s="14">
        <f t="shared" ca="1" si="23"/>
        <v>0</v>
      </c>
      <c r="M64" s="14">
        <f t="shared" ca="1" si="23"/>
        <v>0</v>
      </c>
      <c r="N64" s="14">
        <f t="shared" ca="1" si="23"/>
        <v>0</v>
      </c>
      <c r="O64" s="14">
        <f t="shared" ca="1" si="23"/>
        <v>0</v>
      </c>
      <c r="P64" s="14">
        <f t="shared" ca="1" si="23"/>
        <v>0</v>
      </c>
      <c r="Q64" s="14">
        <f t="shared" ca="1" si="23"/>
        <v>0</v>
      </c>
      <c r="R64" s="14">
        <f t="shared" ca="1" si="23"/>
        <v>0</v>
      </c>
      <c r="S64" s="14">
        <f t="shared" ca="1" si="23"/>
        <v>0</v>
      </c>
      <c r="T64" s="14">
        <f t="shared" ca="1" si="23"/>
        <v>0</v>
      </c>
      <c r="U64" s="14">
        <f t="shared" ca="1" si="23"/>
        <v>0</v>
      </c>
      <c r="V64" s="14">
        <f t="shared" ca="1" si="23"/>
        <v>0</v>
      </c>
      <c r="W64" s="14">
        <f t="shared" ca="1" si="23"/>
        <v>0</v>
      </c>
      <c r="X64" s="14">
        <f t="shared" ca="1" si="23"/>
        <v>0</v>
      </c>
      <c r="Y64" s="14">
        <f t="shared" ca="1" si="23"/>
        <v>0</v>
      </c>
      <c r="Z64" s="14">
        <f t="shared" ca="1" si="23"/>
        <v>0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4"/>
    </row>
    <row r="65" spans="1:87" ht="21" customHeight="1" outlineLevel="1" thickBot="1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>
        <f t="shared" ca="1" si="21"/>
        <v>0</v>
      </c>
      <c r="G65" s="14">
        <f t="shared" ca="1" si="23"/>
        <v>0</v>
      </c>
      <c r="H65" s="14">
        <f t="shared" ca="1" si="23"/>
        <v>0</v>
      </c>
      <c r="I65" s="14">
        <f t="shared" ca="1" si="23"/>
        <v>0</v>
      </c>
      <c r="J65" s="14">
        <f t="shared" ca="1" si="23"/>
        <v>0</v>
      </c>
      <c r="K65" s="14">
        <f t="shared" ca="1" si="23"/>
        <v>0</v>
      </c>
      <c r="L65" s="14">
        <f t="shared" ca="1" si="23"/>
        <v>0</v>
      </c>
      <c r="M65" s="14">
        <f t="shared" ca="1" si="23"/>
        <v>0</v>
      </c>
      <c r="N65" s="14">
        <f t="shared" ca="1" si="23"/>
        <v>0</v>
      </c>
      <c r="O65" s="14">
        <f t="shared" ca="1" si="23"/>
        <v>0</v>
      </c>
      <c r="P65" s="14">
        <f t="shared" ca="1" si="23"/>
        <v>0</v>
      </c>
      <c r="Q65" s="14">
        <f t="shared" ca="1" si="23"/>
        <v>0</v>
      </c>
      <c r="R65" s="14">
        <f t="shared" ca="1" si="23"/>
        <v>0</v>
      </c>
      <c r="S65" s="14">
        <f t="shared" ca="1" si="23"/>
        <v>0</v>
      </c>
      <c r="T65" s="14">
        <f t="shared" ca="1" si="23"/>
        <v>0</v>
      </c>
      <c r="U65" s="14">
        <f t="shared" ca="1" si="23"/>
        <v>0</v>
      </c>
      <c r="V65" s="14">
        <f t="shared" ca="1" si="23"/>
        <v>0</v>
      </c>
      <c r="W65" s="14">
        <f t="shared" ca="1" si="23"/>
        <v>0</v>
      </c>
      <c r="X65" s="14">
        <f t="shared" ca="1" si="23"/>
        <v>0</v>
      </c>
      <c r="Y65" s="14">
        <f t="shared" ca="1" si="23"/>
        <v>0</v>
      </c>
      <c r="Z65" s="14">
        <f t="shared" ca="1" si="23"/>
        <v>0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4"/>
    </row>
    <row r="66" spans="1:87" ht="21" customHeight="1" outlineLevel="1" thickBot="1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>
        <f t="shared" ref="F66:U74" ca="1" si="25">$A66*H.Ar + $B66*H.Se + $C66*H.Ge + $D66*H.Ga</f>
        <v>0</v>
      </c>
      <c r="G66" s="14">
        <f t="shared" ca="1" si="25"/>
        <v>0</v>
      </c>
      <c r="H66" s="14">
        <f t="shared" ca="1" si="25"/>
        <v>0</v>
      </c>
      <c r="I66" s="14">
        <f t="shared" ca="1" si="25"/>
        <v>0</v>
      </c>
      <c r="J66" s="14">
        <f t="shared" ca="1" si="25"/>
        <v>0</v>
      </c>
      <c r="K66" s="14">
        <f t="shared" ca="1" si="25"/>
        <v>0</v>
      </c>
      <c r="L66" s="14">
        <f t="shared" ca="1" si="25"/>
        <v>0</v>
      </c>
      <c r="M66" s="14">
        <f t="shared" ca="1" si="25"/>
        <v>0</v>
      </c>
      <c r="N66" s="14">
        <f t="shared" ca="1" si="25"/>
        <v>0</v>
      </c>
      <c r="O66" s="14">
        <f t="shared" ca="1" si="25"/>
        <v>0</v>
      </c>
      <c r="P66" s="14">
        <f t="shared" ca="1" si="25"/>
        <v>0</v>
      </c>
      <c r="Q66" s="14">
        <f t="shared" ca="1" si="25"/>
        <v>0</v>
      </c>
      <c r="R66" s="14">
        <f t="shared" ca="1" si="25"/>
        <v>0</v>
      </c>
      <c r="S66" s="14">
        <f t="shared" ca="1" si="25"/>
        <v>0</v>
      </c>
      <c r="T66" s="14">
        <f t="shared" ca="1" si="25"/>
        <v>0</v>
      </c>
      <c r="U66" s="14">
        <f t="shared" ca="1" si="25"/>
        <v>0</v>
      </c>
      <c r="V66" s="14">
        <f t="shared" ca="1" si="23"/>
        <v>0</v>
      </c>
      <c r="W66" s="14">
        <f t="shared" ca="1" si="23"/>
        <v>0</v>
      </c>
      <c r="X66" s="14">
        <f t="shared" ca="1" si="23"/>
        <v>0</v>
      </c>
      <c r="Y66" s="14">
        <f t="shared" ca="1" si="23"/>
        <v>0</v>
      </c>
      <c r="Z66" s="14">
        <f t="shared" ca="1" si="23"/>
        <v>0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4"/>
    </row>
    <row r="67" spans="1:87" ht="21" customHeight="1" outlineLevel="1" thickBot="1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>
        <f t="shared" ca="1" si="25"/>
        <v>0</v>
      </c>
      <c r="G67" s="14">
        <f t="shared" ca="1" si="26"/>
        <v>0</v>
      </c>
      <c r="H67" s="14">
        <f t="shared" ca="1" si="26"/>
        <v>0</v>
      </c>
      <c r="I67" s="14">
        <f t="shared" ca="1" si="26"/>
        <v>0</v>
      </c>
      <c r="J67" s="14">
        <f t="shared" ca="1" si="26"/>
        <v>0</v>
      </c>
      <c r="K67" s="14">
        <f t="shared" ca="1" si="26"/>
        <v>0</v>
      </c>
      <c r="L67" s="14">
        <f t="shared" ca="1" si="26"/>
        <v>0</v>
      </c>
      <c r="M67" s="14">
        <f t="shared" ca="1" si="26"/>
        <v>0</v>
      </c>
      <c r="N67" s="14">
        <f t="shared" ca="1" si="26"/>
        <v>0</v>
      </c>
      <c r="O67" s="14">
        <f t="shared" ca="1" si="26"/>
        <v>0</v>
      </c>
      <c r="P67" s="14">
        <f t="shared" ca="1" si="26"/>
        <v>0</v>
      </c>
      <c r="Q67" s="14">
        <f t="shared" ca="1" si="26"/>
        <v>0</v>
      </c>
      <c r="R67" s="14">
        <f t="shared" ca="1" si="26"/>
        <v>0</v>
      </c>
      <c r="S67" s="14">
        <f t="shared" ca="1" si="26"/>
        <v>0</v>
      </c>
      <c r="T67" s="14">
        <f t="shared" ca="1" si="26"/>
        <v>0</v>
      </c>
      <c r="U67" s="14">
        <f t="shared" ca="1" si="26"/>
        <v>0</v>
      </c>
      <c r="V67" s="14">
        <f t="shared" ca="1" si="26"/>
        <v>0</v>
      </c>
      <c r="W67" s="14">
        <f t="shared" ca="1" si="26"/>
        <v>0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4"/>
    </row>
    <row r="68" spans="1:87" ht="21" customHeight="1" outlineLevel="1" thickBot="1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4"/>
    </row>
    <row r="69" spans="1:87" ht="21" customHeight="1" outlineLevel="1" thickBot="1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4"/>
    </row>
    <row r="70" spans="1:87" ht="21" customHeight="1" outlineLevel="1" thickBot="1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4"/>
    </row>
    <row r="71" spans="1:87" ht="21" customHeight="1" outlineLevel="1" thickBot="1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4"/>
    </row>
    <row r="72" spans="1:87" ht="21" customHeight="1" outlineLevel="1" thickBot="1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4"/>
    </row>
    <row r="73" spans="1:87" ht="21" customHeight="1" outlineLevel="1" thickBot="1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4"/>
    </row>
    <row r="74" spans="1:87" ht="21" customHeight="1" outlineLevel="1" thickBot="1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4"/>
    </row>
    <row r="75" spans="1:87" ht="21" customHeight="1" outlineLevel="1" thickTop="1" thickBot="1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4"/>
    </row>
    <row r="76" spans="1:87" ht="21" customHeight="1" outlineLevel="1" thickTop="1">
      <c r="A76" s="47"/>
      <c r="B76" s="47"/>
      <c r="C76" s="47"/>
      <c r="D76" s="47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87" ht="21" customHeight="1"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</row>
    <row r="78" spans="1:87" ht="21" customHeight="1">
      <c r="A78" s="75"/>
      <c r="B78" s="75"/>
      <c r="C78" s="76">
        <f>E41</f>
        <v>6.25</v>
      </c>
      <c r="D78" s="62"/>
      <c r="E78" s="61" t="s">
        <v>40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Temperature,K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752.2</v>
      </c>
      <c r="R79" s="3">
        <f t="shared" si="31"/>
        <v>768.7</v>
      </c>
      <c r="S79" s="3">
        <f t="shared" si="31"/>
        <v>785.2</v>
      </c>
      <c r="T79" s="3">
        <f t="shared" si="31"/>
        <v>801.8</v>
      </c>
      <c r="U79" s="3">
        <f t="shared" si="31"/>
        <v>818.3</v>
      </c>
      <c r="V79" s="3">
        <f t="shared" si="31"/>
        <v>834.8</v>
      </c>
      <c r="W79" s="3">
        <f t="shared" si="31"/>
        <v>851.3</v>
      </c>
      <c r="X79" s="3">
        <f t="shared" si="31"/>
        <v>867.8</v>
      </c>
      <c r="Y79" s="3">
        <f t="shared" si="31"/>
        <v>884.4</v>
      </c>
      <c r="Z79" s="3">
        <f t="shared" si="31"/>
        <v>900.9</v>
      </c>
      <c r="AA79" s="3">
        <f t="shared" si="31"/>
        <v>917.4</v>
      </c>
      <c r="AB79" s="3">
        <f t="shared" si="31"/>
        <v>933.9</v>
      </c>
      <c r="AC79" s="3">
        <f t="shared" si="31"/>
        <v>950.4</v>
      </c>
      <c r="AD79" s="3">
        <f t="shared" si="31"/>
        <v>967</v>
      </c>
      <c r="AE79" s="3">
        <f t="shared" si="31"/>
        <v>983.5</v>
      </c>
      <c r="AF79" s="3">
        <f t="shared" si="31"/>
        <v>1000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4"/>
    </row>
    <row r="80" spans="1:87" ht="21" hidden="1" customHeight="1" outlineLevel="1" thickTop="1" thickBot="1">
      <c r="A80" s="5">
        <f>A46</f>
        <v>0</v>
      </c>
      <c r="B80" s="5">
        <f t="shared" ref="B80:D80" si="32">B46</f>
        <v>3</v>
      </c>
      <c r="C80" s="5">
        <f t="shared" si="32"/>
        <v>0</v>
      </c>
      <c r="D80" s="5">
        <f t="shared" si="32"/>
        <v>0</v>
      </c>
      <c r="E80" s="6" t="str">
        <f t="shared" si="29"/>
        <v>Se3</v>
      </c>
      <c r="F80" s="14">
        <f t="shared" ref="F80" si="33">F4*$C$78</f>
        <v>0</v>
      </c>
      <c r="G80" s="14">
        <f t="shared" ref="G80:BR80" si="34">G4*$C$78</f>
        <v>0</v>
      </c>
      <c r="H80" s="14">
        <f t="shared" si="34"/>
        <v>0</v>
      </c>
      <c r="I80" s="14">
        <f t="shared" si="34"/>
        <v>0</v>
      </c>
      <c r="J80" s="14">
        <f t="shared" si="34"/>
        <v>0</v>
      </c>
      <c r="K80" s="14">
        <f t="shared" si="34"/>
        <v>1.3489375000000002E-32</v>
      </c>
      <c r="L80" s="14">
        <f t="shared" si="34"/>
        <v>4.3335625000000004E-21</v>
      </c>
      <c r="M80" s="14">
        <f t="shared" si="34"/>
        <v>1.7050625000000002E-16</v>
      </c>
      <c r="N80" s="14">
        <f t="shared" si="34"/>
        <v>7.0662500000000003E-13</v>
      </c>
      <c r="O80" s="14">
        <f t="shared" si="34"/>
        <v>4.7218125E-10</v>
      </c>
      <c r="P80" s="14">
        <f t="shared" si="34"/>
        <v>6.1368125000000001E-8</v>
      </c>
      <c r="Q80" s="14">
        <f t="shared" si="34"/>
        <v>1.6476875E-7</v>
      </c>
      <c r="R80" s="14">
        <f t="shared" si="34"/>
        <v>4.0765000000000003E-7</v>
      </c>
      <c r="S80" s="14">
        <f t="shared" si="34"/>
        <v>9.3450000000000001E-7</v>
      </c>
      <c r="T80" s="14">
        <f t="shared" si="34"/>
        <v>1.9961249999999999E-6</v>
      </c>
      <c r="U80" s="14">
        <f t="shared" si="34"/>
        <v>4.0148749999999994E-6</v>
      </c>
      <c r="V80" s="14">
        <f t="shared" si="34"/>
        <v>9.8737500000000001E-6</v>
      </c>
      <c r="W80" s="14">
        <f t="shared" si="34"/>
        <v>2.0420625000000001E-5</v>
      </c>
      <c r="X80" s="14">
        <f t="shared" si="34"/>
        <v>3.7976250000000001E-5</v>
      </c>
      <c r="Y80" s="14">
        <f t="shared" si="34"/>
        <v>6.4643750000000009E-5</v>
      </c>
      <c r="Z80" s="14">
        <f t="shared" si="34"/>
        <v>8.975E-5</v>
      </c>
      <c r="AA80" s="14">
        <f t="shared" si="34"/>
        <v>1.2071249999999999E-4</v>
      </c>
      <c r="AB80" s="14">
        <f t="shared" si="34"/>
        <v>1.5914999999999999E-4</v>
      </c>
      <c r="AC80" s="14">
        <f t="shared" si="34"/>
        <v>2.0565624999999997E-4</v>
      </c>
      <c r="AD80" s="14">
        <f t="shared" si="34"/>
        <v>2.6041874999999998E-4</v>
      </c>
      <c r="AE80" s="14">
        <f t="shared" si="34"/>
        <v>3.2310625000000001E-4</v>
      </c>
      <c r="AF80" s="14">
        <f t="shared" si="34"/>
        <v>3.9279375000000004E-4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4"/>
    </row>
    <row r="81" spans="1:71" ht="21" hidden="1" customHeight="1" outlineLevel="1" thickBot="1">
      <c r="A81" s="5">
        <f t="shared" ref="A81:D96" si="35">A47</f>
        <v>0</v>
      </c>
      <c r="B81" s="5">
        <f t="shared" si="35"/>
        <v>2</v>
      </c>
      <c r="C81" s="5">
        <f t="shared" si="35"/>
        <v>0</v>
      </c>
      <c r="D81" s="5">
        <f t="shared" si="35"/>
        <v>0</v>
      </c>
      <c r="E81" s="6" t="str">
        <f t="shared" si="29"/>
        <v>Se2</v>
      </c>
      <c r="F81" s="14">
        <f t="shared" ref="F81" si="36">F5*$C$78</f>
        <v>0</v>
      </c>
      <c r="G81" s="14">
        <f t="shared" ref="G81:BR81" si="37">G5*$C$78</f>
        <v>1.5656250000000001E-33</v>
      </c>
      <c r="H81" s="14">
        <f t="shared" si="37"/>
        <v>2.8938749999999998E-31</v>
      </c>
      <c r="I81" s="14">
        <f t="shared" si="37"/>
        <v>3.1290624999999999E-29</v>
      </c>
      <c r="J81" s="14">
        <f t="shared" si="37"/>
        <v>2.1396250000000002E-27</v>
      </c>
      <c r="K81" s="14">
        <f t="shared" si="37"/>
        <v>3.7749375000000002E-23</v>
      </c>
      <c r="L81" s="14">
        <f t="shared" si="37"/>
        <v>5.2558749999999998E-15</v>
      </c>
      <c r="M81" s="14">
        <f t="shared" si="37"/>
        <v>1.3903125000000001E-11</v>
      </c>
      <c r="N81" s="14">
        <f t="shared" si="37"/>
        <v>6.8718750000000001E-9</v>
      </c>
      <c r="O81" s="14">
        <f t="shared" si="37"/>
        <v>8.8718750000000003E-7</v>
      </c>
      <c r="P81" s="14">
        <f t="shared" si="37"/>
        <v>3.5049375000000002E-5</v>
      </c>
      <c r="Q81" s="14">
        <f t="shared" si="37"/>
        <v>7.4543749999999993E-5</v>
      </c>
      <c r="R81" s="14">
        <f t="shared" si="37"/>
        <v>1.4953124999999998E-4</v>
      </c>
      <c r="S81" s="14">
        <f t="shared" si="37"/>
        <v>2.8399375E-4</v>
      </c>
      <c r="T81" s="14">
        <f t="shared" si="37"/>
        <v>5.1270000000000005E-4</v>
      </c>
      <c r="U81" s="14">
        <f t="shared" si="37"/>
        <v>8.8624999999999999E-4</v>
      </c>
      <c r="V81" s="14">
        <f t="shared" si="37"/>
        <v>1.7464374999999999E-3</v>
      </c>
      <c r="W81" s="14">
        <f t="shared" si="37"/>
        <v>3.0573749999999998E-3</v>
      </c>
      <c r="X81" s="14">
        <f t="shared" si="37"/>
        <v>4.973E-3</v>
      </c>
      <c r="Y81" s="14">
        <f t="shared" si="37"/>
        <v>7.6068749999999999E-3</v>
      </c>
      <c r="Z81" s="14">
        <f t="shared" si="37"/>
        <v>1.013125E-2</v>
      </c>
      <c r="AA81" s="14">
        <f t="shared" si="37"/>
        <v>1.3180625E-2</v>
      </c>
      <c r="AB81" s="14">
        <f t="shared" si="37"/>
        <v>1.6886249999999998E-2</v>
      </c>
      <c r="AC81" s="14">
        <f t="shared" si="37"/>
        <v>2.1305000000000001E-2</v>
      </c>
      <c r="AD81" s="14">
        <f t="shared" si="37"/>
        <v>2.6469375000000003E-2</v>
      </c>
      <c r="AE81" s="14">
        <f t="shared" si="37"/>
        <v>3.2384375E-2</v>
      </c>
      <c r="AF81" s="14">
        <f t="shared" si="37"/>
        <v>3.9021874999999998E-2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4"/>
    </row>
    <row r="82" spans="1:71" ht="21" hidden="1" customHeight="1" outlineLevel="1" thickBot="1">
      <c r="A82" s="5">
        <f t="shared" si="35"/>
        <v>0</v>
      </c>
      <c r="B82" s="5">
        <f t="shared" si="35"/>
        <v>1</v>
      </c>
      <c r="C82" s="5">
        <f t="shared" si="35"/>
        <v>0</v>
      </c>
      <c r="D82" s="5">
        <f t="shared" si="35"/>
        <v>0</v>
      </c>
      <c r="E82" s="6" t="str">
        <f t="shared" si="29"/>
        <v>Se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1.8706875000000001E-30</v>
      </c>
      <c r="L82" s="14">
        <f t="shared" si="39"/>
        <v>2.160125E-23</v>
      </c>
      <c r="M82" s="14">
        <f t="shared" si="39"/>
        <v>2.0030624999999999E-19</v>
      </c>
      <c r="N82" s="14">
        <f t="shared" si="39"/>
        <v>2.58E-16</v>
      </c>
      <c r="O82" s="14">
        <f t="shared" si="39"/>
        <v>7.6418750000000002E-14</v>
      </c>
      <c r="P82" s="14">
        <f t="shared" si="39"/>
        <v>6.988125E-12</v>
      </c>
      <c r="Q82" s="14">
        <f t="shared" si="39"/>
        <v>1.8502500000000003E-11</v>
      </c>
      <c r="R82" s="14">
        <f t="shared" si="39"/>
        <v>4.6376875000000005E-11</v>
      </c>
      <c r="S82" s="14">
        <f t="shared" si="39"/>
        <v>1.1045E-10</v>
      </c>
      <c r="T82" s="14">
        <f t="shared" si="39"/>
        <v>2.508E-10</v>
      </c>
      <c r="U82" s="14">
        <f t="shared" si="39"/>
        <v>5.4568749999999993E-10</v>
      </c>
      <c r="V82" s="14">
        <f t="shared" si="39"/>
        <v>1.2431250000000001E-9</v>
      </c>
      <c r="W82" s="14">
        <f t="shared" si="39"/>
        <v>2.6204375000000001E-9</v>
      </c>
      <c r="X82" s="14">
        <f t="shared" si="39"/>
        <v>5.2331249999999998E-9</v>
      </c>
      <c r="Y82" s="14">
        <f t="shared" si="39"/>
        <v>9.9712500000000007E-9</v>
      </c>
      <c r="Z82" s="14">
        <f t="shared" si="39"/>
        <v>1.7451249999999999E-8</v>
      </c>
      <c r="AA82" s="14">
        <f t="shared" si="39"/>
        <v>2.974875E-8</v>
      </c>
      <c r="AB82" s="14">
        <f t="shared" si="39"/>
        <v>4.9636250000000002E-8</v>
      </c>
      <c r="AC82" s="14">
        <f t="shared" si="39"/>
        <v>8.1124999999999994E-8</v>
      </c>
      <c r="AD82" s="14">
        <f t="shared" si="39"/>
        <v>1.2995625000000001E-7</v>
      </c>
      <c r="AE82" s="14">
        <f t="shared" si="39"/>
        <v>2.0418750000000001E-7</v>
      </c>
      <c r="AF82" s="14">
        <f t="shared" si="39"/>
        <v>3.1486874999999998E-7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4"/>
    </row>
    <row r="83" spans="1:71" ht="21" hidden="1" customHeight="1" outlineLevel="1" thickBot="1">
      <c r="A83" s="5">
        <f t="shared" si="35"/>
        <v>1</v>
      </c>
      <c r="B83" s="5">
        <f t="shared" si="35"/>
        <v>0</v>
      </c>
      <c r="C83" s="5">
        <f t="shared" si="35"/>
        <v>0</v>
      </c>
      <c r="D83" s="5">
        <f t="shared" si="35"/>
        <v>0</v>
      </c>
      <c r="E83" s="6" t="str">
        <f t="shared" si="29"/>
        <v>Ar</v>
      </c>
      <c r="F83" s="14">
        <f t="shared" ref="F83" si="40">F7*$C$78</f>
        <v>1.25</v>
      </c>
      <c r="G83" s="14">
        <f t="shared" ref="G83:BR83" si="41">G7*$C$78</f>
        <v>1.25</v>
      </c>
      <c r="H83" s="14">
        <f t="shared" si="41"/>
        <v>1.25</v>
      </c>
      <c r="I83" s="14">
        <f t="shared" si="41"/>
        <v>1.25</v>
      </c>
      <c r="J83" s="14">
        <f t="shared" si="41"/>
        <v>1.25</v>
      </c>
      <c r="K83" s="14">
        <f t="shared" si="41"/>
        <v>1.25</v>
      </c>
      <c r="L83" s="14">
        <f t="shared" si="41"/>
        <v>1.25</v>
      </c>
      <c r="M83" s="14">
        <f t="shared" si="41"/>
        <v>1.25</v>
      </c>
      <c r="N83" s="14">
        <f t="shared" si="41"/>
        <v>1.25</v>
      </c>
      <c r="O83" s="14">
        <f t="shared" si="41"/>
        <v>1.25</v>
      </c>
      <c r="P83" s="14">
        <f t="shared" si="41"/>
        <v>1.25</v>
      </c>
      <c r="Q83" s="14">
        <f t="shared" si="41"/>
        <v>1.25</v>
      </c>
      <c r="R83" s="14">
        <f t="shared" si="41"/>
        <v>1.25</v>
      </c>
      <c r="S83" s="14">
        <f t="shared" si="41"/>
        <v>1.25</v>
      </c>
      <c r="T83" s="14">
        <f t="shared" si="41"/>
        <v>1.25</v>
      </c>
      <c r="U83" s="14">
        <f t="shared" si="41"/>
        <v>1.25</v>
      </c>
      <c r="V83" s="14">
        <f t="shared" si="41"/>
        <v>1.25</v>
      </c>
      <c r="W83" s="14">
        <f t="shared" si="41"/>
        <v>1.25</v>
      </c>
      <c r="X83" s="14">
        <f t="shared" si="41"/>
        <v>1.25</v>
      </c>
      <c r="Y83" s="14">
        <f t="shared" si="41"/>
        <v>1.25</v>
      </c>
      <c r="Z83" s="14">
        <f t="shared" si="41"/>
        <v>1.25</v>
      </c>
      <c r="AA83" s="14">
        <f t="shared" si="41"/>
        <v>1.25</v>
      </c>
      <c r="AB83" s="14">
        <f t="shared" si="41"/>
        <v>1.25</v>
      </c>
      <c r="AC83" s="14">
        <f t="shared" si="41"/>
        <v>1.25</v>
      </c>
      <c r="AD83" s="14">
        <f t="shared" si="41"/>
        <v>1.25</v>
      </c>
      <c r="AE83" s="14">
        <f t="shared" si="41"/>
        <v>1.25</v>
      </c>
      <c r="AF83" s="14">
        <f t="shared" si="41"/>
        <v>1.25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4"/>
    </row>
    <row r="84" spans="1:71" ht="21" hidden="1" customHeight="1" outlineLevel="1" thickBot="1">
      <c r="A84" s="5">
        <f t="shared" si="35"/>
        <v>0</v>
      </c>
      <c r="B84" s="5">
        <f t="shared" si="35"/>
        <v>2</v>
      </c>
      <c r="C84" s="5">
        <f t="shared" si="35"/>
        <v>1</v>
      </c>
      <c r="D84" s="5">
        <f t="shared" si="35"/>
        <v>0</v>
      </c>
      <c r="E84" s="6" t="str">
        <f t="shared" si="29"/>
        <v>(l)GeSe2</v>
      </c>
      <c r="F84" s="14">
        <f t="shared" ref="F84" si="42">F8*$C$78</f>
        <v>0.50001875000000007</v>
      </c>
      <c r="G84" s="14">
        <f t="shared" ref="G84:BR84" si="43">G8*$C$78</f>
        <v>0.50003125000000004</v>
      </c>
      <c r="H84" s="14">
        <f t="shared" si="43"/>
        <v>0.50004999999999999</v>
      </c>
      <c r="I84" s="14">
        <f t="shared" si="43"/>
        <v>0.50008125000000003</v>
      </c>
      <c r="J84" s="14">
        <f t="shared" si="43"/>
        <v>0.50011875000000006</v>
      </c>
      <c r="K84" s="14">
        <f t="shared" si="43"/>
        <v>0.50151875000000001</v>
      </c>
      <c r="L84" s="14">
        <f t="shared" si="43"/>
        <v>0.49971874999999999</v>
      </c>
      <c r="M84" s="14">
        <f t="shared" si="43"/>
        <v>0.49693749999999998</v>
      </c>
      <c r="N84" s="14">
        <f t="shared" si="43"/>
        <v>0.48402499999999998</v>
      </c>
      <c r="O84" s="14">
        <f t="shared" si="43"/>
        <v>0.44429999999999997</v>
      </c>
      <c r="P84" s="14">
        <f t="shared" si="43"/>
        <v>0.36296875000000001</v>
      </c>
      <c r="Q84" s="14">
        <f t="shared" si="43"/>
        <v>0.33684375</v>
      </c>
      <c r="R84" s="14">
        <f t="shared" si="43"/>
        <v>0.30929375000000003</v>
      </c>
      <c r="S84" s="14">
        <f t="shared" si="43"/>
        <v>0.28095625000000002</v>
      </c>
      <c r="T84" s="14">
        <f t="shared" si="43"/>
        <v>0.25249374999999996</v>
      </c>
      <c r="U84" s="14">
        <f t="shared" si="43"/>
        <v>0.22386250000000002</v>
      </c>
      <c r="V84" s="14">
        <f t="shared" si="43"/>
        <v>0.15613125</v>
      </c>
      <c r="W84" s="14">
        <f t="shared" si="43"/>
        <v>9.8650000000000002E-2</v>
      </c>
      <c r="X84" s="14">
        <f t="shared" si="43"/>
        <v>4.7255624999999996E-2</v>
      </c>
      <c r="Y84" s="14">
        <f t="shared" si="43"/>
        <v>2.9588750000000001E-3</v>
      </c>
      <c r="Z84" s="14">
        <f t="shared" si="43"/>
        <v>1.3535E-6</v>
      </c>
      <c r="AA84" s="14">
        <f t="shared" si="43"/>
        <v>2.9046875E-7</v>
      </c>
      <c r="AB84" s="14">
        <f t="shared" si="43"/>
        <v>1.0581875000000001E-7</v>
      </c>
      <c r="AC84" s="14">
        <f t="shared" si="43"/>
        <v>5.2960625000000003E-8</v>
      </c>
      <c r="AD84" s="14">
        <f t="shared" si="43"/>
        <v>2.8564375000000001E-8</v>
      </c>
      <c r="AE84" s="14">
        <f t="shared" si="43"/>
        <v>1.172125E-8</v>
      </c>
      <c r="AF84" s="14">
        <f t="shared" si="43"/>
        <v>7.5368749999999998E-9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4"/>
    </row>
    <row r="85" spans="1:71" ht="21" hidden="1" customHeight="1" outlineLevel="1" thickBot="1">
      <c r="A85" s="5">
        <f t="shared" si="35"/>
        <v>0</v>
      </c>
      <c r="B85" s="5">
        <f t="shared" si="35"/>
        <v>1</v>
      </c>
      <c r="C85" s="5">
        <f t="shared" si="35"/>
        <v>1</v>
      </c>
      <c r="D85" s="5">
        <f t="shared" si="35"/>
        <v>0</v>
      </c>
      <c r="E85" s="6" t="str">
        <f t="shared" si="29"/>
        <v>(l)GeSe</v>
      </c>
      <c r="F85" s="14">
        <f t="shared" ref="F85" si="44">F9*$C$78</f>
        <v>0.49998124999999999</v>
      </c>
      <c r="G85" s="14">
        <f t="shared" ref="G85:BR85" si="45">G9*$C$78</f>
        <v>0.49996874999999996</v>
      </c>
      <c r="H85" s="14">
        <f t="shared" si="45"/>
        <v>0.49994375000000002</v>
      </c>
      <c r="I85" s="14">
        <f t="shared" si="45"/>
        <v>0.49990625</v>
      </c>
      <c r="J85" s="14">
        <f t="shared" si="45"/>
        <v>0.49985625000000006</v>
      </c>
      <c r="K85" s="14">
        <f t="shared" si="45"/>
        <v>0.49790000000000001</v>
      </c>
      <c r="L85" s="14">
        <f t="shared" si="45"/>
        <v>0.50026875000000004</v>
      </c>
      <c r="M85" s="14">
        <f t="shared" si="45"/>
        <v>0.50303750000000003</v>
      </c>
      <c r="N85" s="14">
        <f t="shared" si="45"/>
        <v>0.51593749999999994</v>
      </c>
      <c r="O85" s="14">
        <f t="shared" si="45"/>
        <v>0.55564374999999999</v>
      </c>
      <c r="P85" s="14">
        <f t="shared" si="45"/>
        <v>0.63693750000000005</v>
      </c>
      <c r="Q85" s="14">
        <f t="shared" si="45"/>
        <v>0.6630625</v>
      </c>
      <c r="R85" s="14">
        <f t="shared" si="45"/>
        <v>0.69056250000000008</v>
      </c>
      <c r="S85" s="14">
        <f t="shared" si="45"/>
        <v>0.71887499999999993</v>
      </c>
      <c r="T85" s="14">
        <f t="shared" si="45"/>
        <v>0.74731249999999994</v>
      </c>
      <c r="U85" s="14">
        <f t="shared" si="45"/>
        <v>0.77156250000000004</v>
      </c>
      <c r="V85" s="14">
        <f t="shared" si="45"/>
        <v>0.57875624999999997</v>
      </c>
      <c r="W85" s="14">
        <f t="shared" si="45"/>
        <v>0.41176249999999998</v>
      </c>
      <c r="X85" s="14">
        <f t="shared" si="45"/>
        <v>0.22755624999999999</v>
      </c>
      <c r="Y85" s="14">
        <f t="shared" si="45"/>
        <v>1.6753750000000001E-2</v>
      </c>
      <c r="Z85" s="14">
        <f t="shared" si="45"/>
        <v>9.5481249999999993E-6</v>
      </c>
      <c r="AA85" s="14">
        <f t="shared" si="45"/>
        <v>2.5556874999999999E-6</v>
      </c>
      <c r="AB85" s="14">
        <f t="shared" si="45"/>
        <v>1.1586250000000001E-6</v>
      </c>
      <c r="AC85" s="14">
        <f t="shared" si="45"/>
        <v>7.2031250000000004E-7</v>
      </c>
      <c r="AD85" s="14">
        <f t="shared" si="45"/>
        <v>4.82E-7</v>
      </c>
      <c r="AE85" s="14">
        <f t="shared" si="45"/>
        <v>2.45175E-7</v>
      </c>
      <c r="AF85" s="14">
        <f t="shared" si="45"/>
        <v>1.9534375E-7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4"/>
    </row>
    <row r="86" spans="1:71" ht="21" hidden="1" customHeight="1" outlineLevel="1" thickBot="1">
      <c r="A86" s="5">
        <f t="shared" si="35"/>
        <v>0</v>
      </c>
      <c r="B86" s="5">
        <f t="shared" si="35"/>
        <v>0</v>
      </c>
      <c r="C86" s="5">
        <f t="shared" si="35"/>
        <v>1</v>
      </c>
      <c r="D86" s="5">
        <f t="shared" si="35"/>
        <v>0</v>
      </c>
      <c r="E86" s="6" t="str">
        <f t="shared" si="29"/>
        <v>(l)Ge</v>
      </c>
      <c r="F86" s="14">
        <f t="shared" ref="F86" si="46">F10*$C$78</f>
        <v>2.7584375000000002E-6</v>
      </c>
      <c r="G86" s="14">
        <f t="shared" ref="G86:BR86" si="47">G10*$C$78</f>
        <v>5.1207500000000001E-6</v>
      </c>
      <c r="H86" s="14">
        <f t="shared" si="47"/>
        <v>8.879375E-6</v>
      </c>
      <c r="I86" s="14">
        <f t="shared" si="47"/>
        <v>1.4538125000000001E-5</v>
      </c>
      <c r="J86" s="14">
        <f t="shared" si="47"/>
        <v>2.2669374999999998E-5</v>
      </c>
      <c r="K86" s="14">
        <f t="shared" si="47"/>
        <v>5.7659375000000007E-4</v>
      </c>
      <c r="L86" s="14">
        <f t="shared" si="47"/>
        <v>1.6736874999999997E-5</v>
      </c>
      <c r="M86" s="14">
        <f t="shared" si="47"/>
        <v>2.6174375E-5</v>
      </c>
      <c r="N86" s="14">
        <f t="shared" si="47"/>
        <v>3.6495624999999998E-5</v>
      </c>
      <c r="O86" s="14">
        <f t="shared" si="47"/>
        <v>5.2696250000000002E-5</v>
      </c>
      <c r="P86" s="14">
        <f t="shared" si="47"/>
        <v>8.8762500000000009E-5</v>
      </c>
      <c r="Q86" s="14">
        <f t="shared" si="47"/>
        <v>1.0374375000000001E-4</v>
      </c>
      <c r="R86" s="14">
        <f t="shared" si="47"/>
        <v>1.222125E-4</v>
      </c>
      <c r="S86" s="14">
        <f t="shared" si="47"/>
        <v>1.4489375000000001E-4</v>
      </c>
      <c r="T86" s="14">
        <f t="shared" si="47"/>
        <v>1.726125E-4</v>
      </c>
      <c r="U86" s="14">
        <f t="shared" si="47"/>
        <v>2.0498749999999999E-4</v>
      </c>
      <c r="V86" s="14">
        <f t="shared" si="47"/>
        <v>1.6289375000000001E-4</v>
      </c>
      <c r="W86" s="14">
        <f t="shared" si="47"/>
        <v>1.2821875E-4</v>
      </c>
      <c r="X86" s="14">
        <f t="shared" si="47"/>
        <v>8.013125E-5</v>
      </c>
      <c r="Y86" s="14">
        <f t="shared" si="47"/>
        <v>6.7850000000000003E-6</v>
      </c>
      <c r="Z86" s="14">
        <f t="shared" si="47"/>
        <v>4.7018749999999995E-9</v>
      </c>
      <c r="AA86" s="14">
        <f t="shared" si="47"/>
        <v>1.5291250000000001E-9</v>
      </c>
      <c r="AB86" s="14">
        <f t="shared" si="47"/>
        <v>8.3887500000000006E-10</v>
      </c>
      <c r="AC86" s="14">
        <f t="shared" si="47"/>
        <v>6.2887499999999996E-10</v>
      </c>
      <c r="AD86" s="14">
        <f t="shared" si="47"/>
        <v>5.0602500000000002E-10</v>
      </c>
      <c r="AE86" s="14">
        <f t="shared" si="47"/>
        <v>3.0879374999999998E-10</v>
      </c>
      <c r="AF86" s="14">
        <f t="shared" si="47"/>
        <v>2.9460624999999997E-10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4"/>
    </row>
    <row r="87" spans="1:71" ht="21" hidden="1" customHeight="1" outlineLevel="1" thickBot="1">
      <c r="A87" s="5">
        <f t="shared" si="35"/>
        <v>0</v>
      </c>
      <c r="B87" s="5">
        <f t="shared" si="35"/>
        <v>3</v>
      </c>
      <c r="C87" s="5">
        <f t="shared" si="35"/>
        <v>0</v>
      </c>
      <c r="D87" s="5">
        <f t="shared" si="35"/>
        <v>2</v>
      </c>
      <c r="E87" s="6" t="str">
        <f t="shared" si="29"/>
        <v>(l)Ga2Se3</v>
      </c>
      <c r="F87" s="14">
        <f t="shared" ref="F87" si="48">F11*$C$78</f>
        <v>0.49998749999999997</v>
      </c>
      <c r="G87" s="14">
        <f t="shared" ref="G87:BR87" si="49">G11*$C$78</f>
        <v>0.499975</v>
      </c>
      <c r="H87" s="14">
        <f t="shared" si="49"/>
        <v>0.49996249999999998</v>
      </c>
      <c r="I87" s="14">
        <f t="shared" si="49"/>
        <v>0.49993750000000003</v>
      </c>
      <c r="J87" s="14">
        <f t="shared" si="49"/>
        <v>0.49990000000000001</v>
      </c>
      <c r="K87" s="14">
        <f t="shared" si="49"/>
        <v>0.49905625000000003</v>
      </c>
      <c r="L87" s="14">
        <f t="shared" si="49"/>
        <v>0.49974375000000004</v>
      </c>
      <c r="M87" s="14">
        <f t="shared" si="49"/>
        <v>0.49953749999999997</v>
      </c>
      <c r="N87" s="14">
        <f t="shared" si="49"/>
        <v>0.49926874999999998</v>
      </c>
      <c r="O87" s="14">
        <f t="shared" si="49"/>
        <v>0.49891874999999997</v>
      </c>
      <c r="P87" s="14">
        <f t="shared" si="49"/>
        <v>0.49835625</v>
      </c>
      <c r="Q87" s="14">
        <f t="shared" si="49"/>
        <v>0.49816250000000001</v>
      </c>
      <c r="R87" s="14">
        <f t="shared" si="49"/>
        <v>0.49794375000000002</v>
      </c>
      <c r="S87" s="14">
        <f t="shared" si="49"/>
        <v>0.49769374999999993</v>
      </c>
      <c r="T87" s="14">
        <f t="shared" si="49"/>
        <v>0.49740624999999999</v>
      </c>
      <c r="U87" s="14">
        <f t="shared" si="49"/>
        <v>0.48812500000000003</v>
      </c>
      <c r="V87" s="14">
        <f t="shared" si="49"/>
        <v>0.15188750000000001</v>
      </c>
      <c r="W87" s="14">
        <f t="shared" si="49"/>
        <v>5.0855625000000002E-2</v>
      </c>
      <c r="X87" s="14">
        <f t="shared" si="49"/>
        <v>1.41075E-2</v>
      </c>
      <c r="Y87" s="14">
        <f t="shared" si="49"/>
        <v>5.5365625E-4</v>
      </c>
      <c r="Z87" s="14">
        <f t="shared" si="49"/>
        <v>2.2109999999999999E-7</v>
      </c>
      <c r="AA87" s="14">
        <f t="shared" si="49"/>
        <v>4.3011250000000001E-8</v>
      </c>
      <c r="AB87" s="14">
        <f t="shared" si="49"/>
        <v>1.4410625E-8</v>
      </c>
      <c r="AC87" s="14">
        <f t="shared" si="49"/>
        <v>6.7262500000000004E-9</v>
      </c>
      <c r="AD87" s="14">
        <f t="shared" si="49"/>
        <v>3.4298124999999997E-9</v>
      </c>
      <c r="AE87" s="14">
        <f t="shared" si="49"/>
        <v>1.34825E-9</v>
      </c>
      <c r="AF87" s="14">
        <f t="shared" si="49"/>
        <v>8.4125000000000007E-10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4"/>
    </row>
    <row r="88" spans="1:71" ht="21" hidden="1" customHeight="1" outlineLevel="1" thickBot="1">
      <c r="A88" s="5">
        <f t="shared" si="35"/>
        <v>0</v>
      </c>
      <c r="B88" s="5">
        <f t="shared" si="35"/>
        <v>1</v>
      </c>
      <c r="C88" s="5">
        <f t="shared" si="35"/>
        <v>0</v>
      </c>
      <c r="D88" s="5">
        <f t="shared" si="35"/>
        <v>1</v>
      </c>
      <c r="E88" s="6" t="str">
        <f t="shared" si="29"/>
        <v>(l)GaSe</v>
      </c>
      <c r="F88" s="14">
        <f t="shared" ref="F88" si="50">F12*$C$78</f>
        <v>2.6816249999999999E-5</v>
      </c>
      <c r="G88" s="14">
        <f t="shared" ref="G88:BR88" si="51">G12*$C$78</f>
        <v>4.7970000000000003E-5</v>
      </c>
      <c r="H88" s="14">
        <f t="shared" si="51"/>
        <v>8.0650000000000009E-5</v>
      </c>
      <c r="I88" s="14">
        <f t="shared" si="51"/>
        <v>1.2866249999999999E-4</v>
      </c>
      <c r="J88" s="14">
        <f t="shared" si="51"/>
        <v>1.9626874999999997E-4</v>
      </c>
      <c r="K88" s="14">
        <f t="shared" si="51"/>
        <v>1.8906249999999999E-3</v>
      </c>
      <c r="L88" s="14">
        <f t="shared" si="51"/>
        <v>5.1684374999999994E-4</v>
      </c>
      <c r="M88" s="14">
        <f t="shared" si="51"/>
        <v>9.296249999999999E-4</v>
      </c>
      <c r="N88" s="14">
        <f t="shared" si="51"/>
        <v>1.4564375E-3</v>
      </c>
      <c r="O88" s="14">
        <f t="shared" si="51"/>
        <v>2.1684375000000002E-3</v>
      </c>
      <c r="P88" s="14">
        <f t="shared" si="51"/>
        <v>3.2919375000000002E-3</v>
      </c>
      <c r="Q88" s="14">
        <f t="shared" si="51"/>
        <v>3.6773750000000001E-3</v>
      </c>
      <c r="R88" s="14">
        <f t="shared" si="51"/>
        <v>4.1173125000000003E-3</v>
      </c>
      <c r="S88" s="14">
        <f t="shared" si="51"/>
        <v>4.6185000000000002E-3</v>
      </c>
      <c r="T88" s="14">
        <f t="shared" si="51"/>
        <v>5.1880625E-3</v>
      </c>
      <c r="U88" s="14">
        <f t="shared" si="51"/>
        <v>5.7503124999999993E-3</v>
      </c>
      <c r="V88" s="14">
        <f t="shared" si="51"/>
        <v>2.6938750000000001E-3</v>
      </c>
      <c r="W88" s="14">
        <f t="shared" si="51"/>
        <v>1.3705625E-3</v>
      </c>
      <c r="X88" s="14">
        <f t="shared" si="51"/>
        <v>5.7676249999999993E-4</v>
      </c>
      <c r="Y88" s="14">
        <f t="shared" si="51"/>
        <v>3.4056875000000001E-5</v>
      </c>
      <c r="Z88" s="14">
        <f t="shared" si="51"/>
        <v>1.901625E-8</v>
      </c>
      <c r="AA88" s="14">
        <f t="shared" si="51"/>
        <v>5.0770624999999998E-9</v>
      </c>
      <c r="AB88" s="14">
        <f t="shared" si="51"/>
        <v>2.3051250000000004E-9</v>
      </c>
      <c r="AC88" s="14">
        <f t="shared" si="51"/>
        <v>1.4409375E-9</v>
      </c>
      <c r="AD88" s="14">
        <f t="shared" si="51"/>
        <v>9.7318750000000006E-10</v>
      </c>
      <c r="AE88" s="14">
        <f t="shared" si="51"/>
        <v>5.0152499999999998E-10</v>
      </c>
      <c r="AF88" s="14">
        <f t="shared" si="51"/>
        <v>4.0635E-10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4"/>
    </row>
    <row r="89" spans="1:71" ht="21" hidden="1" customHeight="1" outlineLevel="1" thickBot="1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0</v>
      </c>
      <c r="E89" s="6" t="str">
        <f t="shared" si="29"/>
        <v>(l)Se</v>
      </c>
      <c r="F89" s="14">
        <f t="shared" ref="F89" si="52">F13*$C$78</f>
        <v>9.7000000000000008E-9</v>
      </c>
      <c r="G89" s="14">
        <f t="shared" ref="G89:BR89" si="53">G13*$C$78</f>
        <v>2.9573749999999997E-8</v>
      </c>
      <c r="H89" s="14">
        <f t="shared" si="53"/>
        <v>8.0006250000000002E-8</v>
      </c>
      <c r="I89" s="14">
        <f t="shared" si="53"/>
        <v>1.9556249999999998E-7</v>
      </c>
      <c r="J89" s="14">
        <f t="shared" si="53"/>
        <v>4.3833124999999996E-7</v>
      </c>
      <c r="K89" s="14">
        <f t="shared" si="53"/>
        <v>9.2181250000000004E-7</v>
      </c>
      <c r="L89" s="14">
        <f t="shared" si="53"/>
        <v>5.5917500000000008E-4</v>
      </c>
      <c r="M89" s="14">
        <f t="shared" si="53"/>
        <v>3.5535625000000003E-3</v>
      </c>
      <c r="N89" s="14">
        <f t="shared" si="53"/>
        <v>1.6736874999999998E-2</v>
      </c>
      <c r="O89" s="14">
        <f t="shared" si="53"/>
        <v>5.6832499999999994E-2</v>
      </c>
      <c r="P89" s="14">
        <f t="shared" si="53"/>
        <v>0.13869375</v>
      </c>
      <c r="Q89" s="14">
        <f t="shared" si="53"/>
        <v>0.16494999999999999</v>
      </c>
      <c r="R89" s="14">
        <f t="shared" si="53"/>
        <v>0.19258125000000001</v>
      </c>
      <c r="S89" s="14">
        <f t="shared" si="53"/>
        <v>0.22091875000000002</v>
      </c>
      <c r="T89" s="14">
        <f t="shared" si="53"/>
        <v>0.24923125000000002</v>
      </c>
      <c r="U89" s="14">
        <f t="shared" si="53"/>
        <v>0.27483750000000001</v>
      </c>
      <c r="V89" s="14">
        <f t="shared" si="53"/>
        <v>0.20001874999999997</v>
      </c>
      <c r="W89" s="14">
        <f t="shared" si="53"/>
        <v>0.145425</v>
      </c>
      <c r="X89" s="14">
        <f t="shared" si="53"/>
        <v>8.3081249999999995E-2</v>
      </c>
      <c r="Y89" s="14">
        <f t="shared" si="53"/>
        <v>6.3537500000000009E-3</v>
      </c>
      <c r="Z89" s="14">
        <f t="shared" si="53"/>
        <v>3.7998750000000002E-6</v>
      </c>
      <c r="AA89" s="14">
        <f t="shared" si="53"/>
        <v>1.0632499999999999E-6</v>
      </c>
      <c r="AB89" s="14">
        <f t="shared" si="53"/>
        <v>5.013625E-7</v>
      </c>
      <c r="AC89" s="14">
        <f t="shared" si="53"/>
        <v>3.2249374999999997E-7</v>
      </c>
      <c r="AD89" s="14">
        <f t="shared" si="53"/>
        <v>2.2203750000000003E-7</v>
      </c>
      <c r="AE89" s="14">
        <f t="shared" si="53"/>
        <v>1.1555E-7</v>
      </c>
      <c r="AF89" s="14">
        <f t="shared" si="53"/>
        <v>9.3643749999999994E-8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4"/>
    </row>
    <row r="90" spans="1:71" ht="21" hidden="1" customHeight="1" outlineLevel="1" thickBot="1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0</v>
      </c>
      <c r="E90" s="6" t="str">
        <f t="shared" si="29"/>
        <v>(2)Se[l]</v>
      </c>
      <c r="F90" s="14">
        <f t="shared" ref="F90" si="54">F14*$C$78</f>
        <v>0</v>
      </c>
      <c r="G90" s="14">
        <f t="shared" ref="G90:BR90" si="55">G14*$C$78</f>
        <v>0</v>
      </c>
      <c r="H90" s="14">
        <f t="shared" si="55"/>
        <v>0</v>
      </c>
      <c r="I90" s="14">
        <f t="shared" si="55"/>
        <v>0</v>
      </c>
      <c r="J90" s="14">
        <f t="shared" si="55"/>
        <v>0</v>
      </c>
      <c r="K90" s="14">
        <f t="shared" si="55"/>
        <v>0</v>
      </c>
      <c r="L90" s="14">
        <f t="shared" si="55"/>
        <v>4.7065000000000003E-34</v>
      </c>
      <c r="M90" s="14">
        <f t="shared" si="55"/>
        <v>7.12875E-28</v>
      </c>
      <c r="N90" s="14">
        <f t="shared" si="55"/>
        <v>3.9068125000000002E-22</v>
      </c>
      <c r="O90" s="14">
        <f t="shared" si="55"/>
        <v>1.0349374999999999E-15</v>
      </c>
      <c r="P90" s="14">
        <f t="shared" si="55"/>
        <v>1.9779999999999998E-10</v>
      </c>
      <c r="Q90" s="14">
        <f t="shared" si="55"/>
        <v>2.0238124999999998E-9</v>
      </c>
      <c r="R90" s="14">
        <f t="shared" si="55"/>
        <v>3.4769375000000002E-9</v>
      </c>
      <c r="S90" s="14">
        <f t="shared" si="55"/>
        <v>1.0795625000000001E-8</v>
      </c>
      <c r="T90" s="14">
        <f t="shared" si="55"/>
        <v>5.8710624999999998E-8</v>
      </c>
      <c r="U90" s="14">
        <f t="shared" si="55"/>
        <v>2.5646250000000001E-3</v>
      </c>
      <c r="V90" s="14">
        <f t="shared" si="55"/>
        <v>0.14174375</v>
      </c>
      <c r="W90" s="14">
        <f t="shared" si="55"/>
        <v>0.25033749999999999</v>
      </c>
      <c r="X90" s="14">
        <f t="shared" si="55"/>
        <v>0.35953125000000002</v>
      </c>
      <c r="Y90" s="14">
        <f t="shared" si="55"/>
        <v>0.47454999999999997</v>
      </c>
      <c r="Z90" s="14">
        <f t="shared" si="55"/>
        <v>0.47853749999999995</v>
      </c>
      <c r="AA90" s="14">
        <f t="shared" si="55"/>
        <v>0.47217500000000001</v>
      </c>
      <c r="AB90" s="14">
        <f t="shared" si="55"/>
        <v>0.46447499999999997</v>
      </c>
      <c r="AC90" s="14">
        <f t="shared" si="55"/>
        <v>0.45533125000000002</v>
      </c>
      <c r="AD90" s="14">
        <f t="shared" si="55"/>
        <v>0.44468125000000003</v>
      </c>
      <c r="AE90" s="14">
        <f t="shared" si="55"/>
        <v>0.43253125000000003</v>
      </c>
      <c r="AF90" s="14">
        <f t="shared" si="55"/>
        <v>0.41894999999999999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4"/>
    </row>
    <row r="91" spans="1:71" ht="21" hidden="1" customHeight="1" outlineLevel="1" thickBot="1">
      <c r="A91" s="5">
        <f t="shared" si="35"/>
        <v>0</v>
      </c>
      <c r="B91" s="5">
        <f t="shared" si="35"/>
        <v>1</v>
      </c>
      <c r="C91" s="5">
        <f t="shared" si="35"/>
        <v>1</v>
      </c>
      <c r="D91" s="5">
        <f t="shared" si="35"/>
        <v>0</v>
      </c>
      <c r="E91" s="6" t="str">
        <f t="shared" si="29"/>
        <v>(2)GeSe[l]</v>
      </c>
      <c r="F91" s="14">
        <f t="shared" ref="F91" si="56">F15*$C$78</f>
        <v>0</v>
      </c>
      <c r="G91" s="14">
        <f t="shared" ref="G91:BR91" si="57">G15*$C$78</f>
        <v>0</v>
      </c>
      <c r="H91" s="14">
        <f t="shared" si="57"/>
        <v>0</v>
      </c>
      <c r="I91" s="14">
        <f t="shared" si="57"/>
        <v>0</v>
      </c>
      <c r="J91" s="14">
        <f t="shared" si="57"/>
        <v>0</v>
      </c>
      <c r="K91" s="14">
        <f t="shared" si="57"/>
        <v>0</v>
      </c>
      <c r="L91" s="14">
        <f t="shared" si="57"/>
        <v>2.357625E-32</v>
      </c>
      <c r="M91" s="14">
        <f t="shared" si="57"/>
        <v>1.0464375E-26</v>
      </c>
      <c r="N91" s="14">
        <f t="shared" si="57"/>
        <v>2.1578124999999998E-21</v>
      </c>
      <c r="O91" s="14">
        <f t="shared" si="57"/>
        <v>2.8405625000000001E-15</v>
      </c>
      <c r="P91" s="14">
        <f t="shared" si="57"/>
        <v>3.7103125000000005E-10</v>
      </c>
      <c r="Q91" s="14">
        <f t="shared" si="57"/>
        <v>3.6148125000000002E-9</v>
      </c>
      <c r="R91" s="14">
        <f t="shared" si="57"/>
        <v>6.0065624999999991E-9</v>
      </c>
      <c r="S91" s="14">
        <f t="shared" si="57"/>
        <v>1.8291249999999998E-8</v>
      </c>
      <c r="T91" s="14">
        <f t="shared" si="57"/>
        <v>9.8768749999999996E-8</v>
      </c>
      <c r="U91" s="14">
        <f t="shared" si="57"/>
        <v>4.3403750000000005E-3</v>
      </c>
      <c r="V91" s="14">
        <f t="shared" si="57"/>
        <v>0.26494374999999998</v>
      </c>
      <c r="W91" s="14">
        <f t="shared" si="57"/>
        <v>0.48945624999999998</v>
      </c>
      <c r="X91" s="14">
        <f t="shared" si="57"/>
        <v>0.72512500000000002</v>
      </c>
      <c r="Y91" s="14">
        <f t="shared" si="57"/>
        <v>0.98031249999999992</v>
      </c>
      <c r="Z91" s="14">
        <f t="shared" si="57"/>
        <v>1</v>
      </c>
      <c r="AA91" s="14">
        <f t="shared" si="57"/>
        <v>1</v>
      </c>
      <c r="AB91" s="14">
        <f t="shared" si="57"/>
        <v>1</v>
      </c>
      <c r="AC91" s="14">
        <f t="shared" si="57"/>
        <v>1</v>
      </c>
      <c r="AD91" s="14">
        <f t="shared" si="57"/>
        <v>1</v>
      </c>
      <c r="AE91" s="14">
        <f t="shared" si="57"/>
        <v>1</v>
      </c>
      <c r="AF91" s="14">
        <f t="shared" si="57"/>
        <v>1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4"/>
    </row>
    <row r="92" spans="1:71" ht="21" hidden="1" customHeight="1" outlineLevel="1" thickBot="1">
      <c r="A92" s="5">
        <f t="shared" si="35"/>
        <v>0</v>
      </c>
      <c r="B92" s="5">
        <f t="shared" si="35"/>
        <v>3</v>
      </c>
      <c r="C92" s="5">
        <f t="shared" si="35"/>
        <v>0</v>
      </c>
      <c r="D92" s="5">
        <f t="shared" si="35"/>
        <v>2</v>
      </c>
      <c r="E92" s="6" t="str">
        <f t="shared" si="29"/>
        <v>(2)Ga2Se3[l]</v>
      </c>
      <c r="F92" s="14">
        <f t="shared" ref="F92" si="58">F16*$C$78</f>
        <v>0</v>
      </c>
      <c r="G92" s="14">
        <f t="shared" ref="G92:BR92" si="59">G16*$C$78</f>
        <v>0</v>
      </c>
      <c r="H92" s="14">
        <f t="shared" si="59"/>
        <v>0</v>
      </c>
      <c r="I92" s="14">
        <f t="shared" si="59"/>
        <v>0</v>
      </c>
      <c r="J92" s="14">
        <f t="shared" si="59"/>
        <v>0</v>
      </c>
      <c r="K92" s="14">
        <f t="shared" si="59"/>
        <v>0</v>
      </c>
      <c r="L92" s="14">
        <f t="shared" si="59"/>
        <v>0</v>
      </c>
      <c r="M92" s="14">
        <f t="shared" si="59"/>
        <v>8.7812499999999994E-32</v>
      </c>
      <c r="N92" s="14">
        <f t="shared" si="59"/>
        <v>1.4416875000000001E-24</v>
      </c>
      <c r="O92" s="14">
        <f t="shared" si="59"/>
        <v>5.0572499999999995E-17</v>
      </c>
      <c r="P92" s="14">
        <f t="shared" si="59"/>
        <v>7.8143750000000007E-11</v>
      </c>
      <c r="Q92" s="14">
        <f t="shared" si="59"/>
        <v>1.2792500000000001E-9</v>
      </c>
      <c r="R92" s="14">
        <f t="shared" si="59"/>
        <v>3.4576249999999998E-9</v>
      </c>
      <c r="S92" s="14">
        <f t="shared" si="59"/>
        <v>1.66325E-8</v>
      </c>
      <c r="T92" s="14">
        <f t="shared" si="59"/>
        <v>1.3817499999999998E-7</v>
      </c>
      <c r="U92" s="14">
        <f t="shared" si="59"/>
        <v>8.9987499999999998E-3</v>
      </c>
      <c r="V92" s="14">
        <f t="shared" si="59"/>
        <v>0.34676874999999996</v>
      </c>
      <c r="W92" s="14">
        <f t="shared" si="59"/>
        <v>0.44845625</v>
      </c>
      <c r="X92" s="14">
        <f t="shared" si="59"/>
        <v>0.48560625000000002</v>
      </c>
      <c r="Y92" s="14">
        <f t="shared" si="59"/>
        <v>0.49943124999999994</v>
      </c>
      <c r="Z92" s="14">
        <f t="shared" si="59"/>
        <v>0.5</v>
      </c>
      <c r="AA92" s="14">
        <f t="shared" si="59"/>
        <v>0.5</v>
      </c>
      <c r="AB92" s="14">
        <f t="shared" si="59"/>
        <v>0.5</v>
      </c>
      <c r="AC92" s="14">
        <f t="shared" si="59"/>
        <v>0.5</v>
      </c>
      <c r="AD92" s="14">
        <f t="shared" si="59"/>
        <v>0.5</v>
      </c>
      <c r="AE92" s="14">
        <f t="shared" si="59"/>
        <v>0.5</v>
      </c>
      <c r="AF92" s="14">
        <f t="shared" si="59"/>
        <v>0.5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4"/>
    </row>
    <row r="93" spans="1:71" ht="21" hidden="1" customHeight="1" outlineLevel="1" thickBot="1">
      <c r="A93" s="5">
        <f t="shared" si="35"/>
        <v>1</v>
      </c>
      <c r="B93" s="5">
        <f t="shared" si="35"/>
        <v>0</v>
      </c>
      <c r="C93" s="5">
        <f t="shared" si="35"/>
        <v>0</v>
      </c>
      <c r="D93" s="5">
        <f t="shared" si="35"/>
        <v>0</v>
      </c>
      <c r="E93" s="6" t="str">
        <f t="shared" si="29"/>
        <v>H (Ar)</v>
      </c>
      <c r="F93" s="14">
        <f t="shared" ref="F93" si="60">F17*$C$78</f>
        <v>-116.375</v>
      </c>
      <c r="G93" s="14">
        <f t="shared" ref="G93:BR93" si="61">G17*$C$78</f>
        <v>-116.3125</v>
      </c>
      <c r="H93" s="14">
        <f t="shared" si="61"/>
        <v>-116.3125</v>
      </c>
      <c r="I93" s="14">
        <f t="shared" si="61"/>
        <v>-116.375</v>
      </c>
      <c r="J93" s="14">
        <f t="shared" si="61"/>
        <v>-116.4375</v>
      </c>
      <c r="K93" s="14">
        <f t="shared" si="61"/>
        <v>-117</v>
      </c>
      <c r="L93" s="14">
        <f t="shared" si="61"/>
        <v>-117.75</v>
      </c>
      <c r="M93" s="14">
        <f t="shared" si="61"/>
        <v>-118.5625</v>
      </c>
      <c r="N93" s="14">
        <f t="shared" si="61"/>
        <v>-119.4375</v>
      </c>
      <c r="O93" s="14">
        <f t="shared" si="61"/>
        <v>-120.3125</v>
      </c>
      <c r="P93" s="14">
        <f t="shared" si="61"/>
        <v>-121.125</v>
      </c>
      <c r="Q93" s="14">
        <f t="shared" si="61"/>
        <v>-121.37500000000001</v>
      </c>
      <c r="R93" s="14">
        <f t="shared" si="61"/>
        <v>-121.5625</v>
      </c>
      <c r="S93" s="14">
        <f t="shared" si="61"/>
        <v>-121.75</v>
      </c>
      <c r="T93" s="14">
        <f t="shared" si="61"/>
        <v>-121.93750000000001</v>
      </c>
      <c r="U93" s="14">
        <f t="shared" si="61"/>
        <v>-122.1875</v>
      </c>
      <c r="V93" s="14">
        <f t="shared" si="61"/>
        <v>-122.37499999999999</v>
      </c>
      <c r="W93" s="14">
        <f t="shared" si="61"/>
        <v>-122.5625</v>
      </c>
      <c r="X93" s="14">
        <f t="shared" si="61"/>
        <v>-122.81249999999999</v>
      </c>
      <c r="Y93" s="14">
        <f t="shared" si="61"/>
        <v>-123</v>
      </c>
      <c r="Z93" s="14">
        <f t="shared" si="61"/>
        <v>-123.1875</v>
      </c>
      <c r="AA93" s="14">
        <f t="shared" si="61"/>
        <v>-123.37499999999999</v>
      </c>
      <c r="AB93" s="14">
        <f t="shared" si="61"/>
        <v>-123.625</v>
      </c>
      <c r="AC93" s="14">
        <f t="shared" si="61"/>
        <v>-123.81249999999999</v>
      </c>
      <c r="AD93" s="14">
        <f t="shared" si="61"/>
        <v>-124</v>
      </c>
      <c r="AE93" s="14">
        <f t="shared" si="61"/>
        <v>-124.25</v>
      </c>
      <c r="AF93" s="14">
        <f t="shared" si="61"/>
        <v>-124.4375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4"/>
    </row>
    <row r="94" spans="1:71" ht="21" hidden="1" customHeight="1" outlineLevel="1" thickBot="1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1</v>
      </c>
      <c r="E94" s="6" t="str">
        <f t="shared" si="29"/>
        <v>H (Ga)</v>
      </c>
      <c r="F94" s="14">
        <f t="shared" ref="F94" si="62">F18*$C$78</f>
        <v>-409.1875</v>
      </c>
      <c r="G94" s="14">
        <f t="shared" ref="G94:BR94" si="63">G18*$C$78</f>
        <v>-387.5</v>
      </c>
      <c r="H94" s="14">
        <f t="shared" si="63"/>
        <v>-368.1875</v>
      </c>
      <c r="I94" s="14">
        <f t="shared" si="63"/>
        <v>-350.9375</v>
      </c>
      <c r="J94" s="14">
        <f t="shared" si="63"/>
        <v>-335.375</v>
      </c>
      <c r="K94" s="14">
        <f t="shared" si="63"/>
        <v>-269.0625</v>
      </c>
      <c r="L94" s="14">
        <f t="shared" si="63"/>
        <v>-276.6875</v>
      </c>
      <c r="M94" s="14">
        <f t="shared" si="63"/>
        <v>-253.5625</v>
      </c>
      <c r="N94" s="14">
        <f t="shared" si="63"/>
        <v>-236.06250000000003</v>
      </c>
      <c r="O94" s="14">
        <f t="shared" si="63"/>
        <v>-221.74999999999997</v>
      </c>
      <c r="P94" s="14">
        <f t="shared" si="63"/>
        <v>-208.9375</v>
      </c>
      <c r="Q94" s="14">
        <f t="shared" si="63"/>
        <v>-205.8125</v>
      </c>
      <c r="R94" s="14">
        <f t="shared" si="63"/>
        <v>-202.75</v>
      </c>
      <c r="S94" s="14">
        <f t="shared" si="63"/>
        <v>-199.6875</v>
      </c>
      <c r="T94" s="14">
        <f t="shared" si="63"/>
        <v>-196.625</v>
      </c>
      <c r="U94" s="14">
        <f t="shared" si="63"/>
        <v>-193.6875</v>
      </c>
      <c r="V94" s="14">
        <f t="shared" si="63"/>
        <v>-193.625</v>
      </c>
      <c r="W94" s="14">
        <f t="shared" si="63"/>
        <v>-193.1875</v>
      </c>
      <c r="X94" s="14">
        <f t="shared" si="63"/>
        <v>-192.5</v>
      </c>
      <c r="Y94" s="14">
        <f t="shared" si="63"/>
        <v>-191.625</v>
      </c>
      <c r="Z94" s="14">
        <f t="shared" si="63"/>
        <v>-189.6875</v>
      </c>
      <c r="AA94" s="14">
        <f t="shared" si="63"/>
        <v>-187.6875</v>
      </c>
      <c r="AB94" s="14">
        <f t="shared" si="63"/>
        <v>-185.75</v>
      </c>
      <c r="AC94" s="14">
        <f t="shared" si="63"/>
        <v>-183.8125</v>
      </c>
      <c r="AD94" s="14">
        <f t="shared" si="63"/>
        <v>-181.875</v>
      </c>
      <c r="AE94" s="14">
        <f t="shared" si="63"/>
        <v>-179.9375</v>
      </c>
      <c r="AF94" s="14">
        <f t="shared" si="63"/>
        <v>-178.0625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4"/>
    </row>
    <row r="95" spans="1:71" ht="21" hidden="1" customHeight="1" outlineLevel="1" thickBot="1">
      <c r="A95" s="5">
        <f t="shared" si="35"/>
        <v>0</v>
      </c>
      <c r="B95" s="5">
        <f t="shared" si="35"/>
        <v>0</v>
      </c>
      <c r="C95" s="5">
        <f t="shared" si="35"/>
        <v>1</v>
      </c>
      <c r="D95" s="5">
        <f t="shared" si="35"/>
        <v>0</v>
      </c>
      <c r="E95" s="6" t="str">
        <f t="shared" si="29"/>
        <v>H (Ge)</v>
      </c>
      <c r="F95" s="14">
        <f t="shared" ref="F95" si="64">F19*$C$78</f>
        <v>-106</v>
      </c>
      <c r="G95" s="14">
        <f t="shared" ref="G95:BR95" si="65">G19*$C$78</f>
        <v>-102.06249999999999</v>
      </c>
      <c r="H95" s="14">
        <f t="shared" si="65"/>
        <v>-98.625</v>
      </c>
      <c r="I95" s="14">
        <f t="shared" si="65"/>
        <v>-95.5625</v>
      </c>
      <c r="J95" s="14">
        <f t="shared" si="65"/>
        <v>-92.875</v>
      </c>
      <c r="K95" s="14">
        <f t="shared" si="65"/>
        <v>-73.3125</v>
      </c>
      <c r="L95" s="14">
        <f t="shared" si="65"/>
        <v>-96.25</v>
      </c>
      <c r="M95" s="14">
        <f t="shared" si="65"/>
        <v>-94.4375</v>
      </c>
      <c r="N95" s="14">
        <f t="shared" si="65"/>
        <v>-93.4375</v>
      </c>
      <c r="O95" s="14">
        <f t="shared" si="65"/>
        <v>-92.375</v>
      </c>
      <c r="P95" s="14">
        <f t="shared" si="65"/>
        <v>-90.4375</v>
      </c>
      <c r="Q95" s="14">
        <f t="shared" si="65"/>
        <v>-89.8125</v>
      </c>
      <c r="R95" s="14">
        <f t="shared" si="65"/>
        <v>-89.125</v>
      </c>
      <c r="S95" s="14">
        <f t="shared" si="65"/>
        <v>-88.4375</v>
      </c>
      <c r="T95" s="14">
        <f t="shared" si="65"/>
        <v>-87.6875</v>
      </c>
      <c r="U95" s="14">
        <f t="shared" si="65"/>
        <v>-86.875</v>
      </c>
      <c r="V95" s="14">
        <f t="shared" si="65"/>
        <v>-85.5625</v>
      </c>
      <c r="W95" s="14">
        <f t="shared" si="65"/>
        <v>-84.5625</v>
      </c>
      <c r="X95" s="14">
        <f t="shared" si="65"/>
        <v>-83.75</v>
      </c>
      <c r="Y95" s="14">
        <f t="shared" si="65"/>
        <v>-83</v>
      </c>
      <c r="Z95" s="14">
        <f t="shared" si="65"/>
        <v>-82.3125</v>
      </c>
      <c r="AA95" s="14">
        <f t="shared" si="65"/>
        <v>-81.6875</v>
      </c>
      <c r="AB95" s="14">
        <f t="shared" si="65"/>
        <v>-81.0625</v>
      </c>
      <c r="AC95" s="14">
        <f t="shared" si="65"/>
        <v>-80.4375</v>
      </c>
      <c r="AD95" s="14">
        <f t="shared" si="65"/>
        <v>-79.8125</v>
      </c>
      <c r="AE95" s="14">
        <f t="shared" si="65"/>
        <v>-79.1875</v>
      </c>
      <c r="AF95" s="14">
        <f t="shared" si="65"/>
        <v>-78.5625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4"/>
    </row>
    <row r="96" spans="1:71" ht="21" hidden="1" customHeight="1" outlineLevel="1" thickBot="1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H (Se)</v>
      </c>
      <c r="F96" s="14">
        <f t="shared" ref="F96" si="66">F20*$C$78</f>
        <v>-149.6875</v>
      </c>
      <c r="G96" s="14">
        <f t="shared" ref="G96:BR96" si="67">G20*$C$78</f>
        <v>-142.6875</v>
      </c>
      <c r="H96" s="14">
        <f t="shared" si="67"/>
        <v>-136.4375</v>
      </c>
      <c r="I96" s="14">
        <f t="shared" si="67"/>
        <v>-130.9375</v>
      </c>
      <c r="J96" s="14">
        <f t="shared" si="67"/>
        <v>-125.93749999999999</v>
      </c>
      <c r="K96" s="14">
        <f t="shared" si="67"/>
        <v>-122</v>
      </c>
      <c r="L96" s="14">
        <f t="shared" si="67"/>
        <v>-82.875</v>
      </c>
      <c r="M96" s="14">
        <f t="shared" si="67"/>
        <v>-73.1875</v>
      </c>
      <c r="N96" s="14">
        <f t="shared" si="67"/>
        <v>-65.6875</v>
      </c>
      <c r="O96" s="14">
        <f t="shared" si="67"/>
        <v>-60.231250000000003</v>
      </c>
      <c r="P96" s="14">
        <f t="shared" si="67"/>
        <v>-56.837499999999999</v>
      </c>
      <c r="Q96" s="14">
        <f t="shared" si="67"/>
        <v>-56.3</v>
      </c>
      <c r="R96" s="14">
        <f t="shared" si="67"/>
        <v>-55.875</v>
      </c>
      <c r="S96" s="14">
        <f t="shared" si="67"/>
        <v>-55.556249999999999</v>
      </c>
      <c r="T96" s="14">
        <f t="shared" si="67"/>
        <v>-55.325000000000003</v>
      </c>
      <c r="U96" s="14">
        <f t="shared" si="67"/>
        <v>-55.174999999999997</v>
      </c>
      <c r="V96" s="14">
        <f t="shared" si="67"/>
        <v>-54.5625</v>
      </c>
      <c r="W96" s="14">
        <f t="shared" si="67"/>
        <v>-54.268749999999997</v>
      </c>
      <c r="X96" s="14">
        <f t="shared" si="67"/>
        <v>-54.156249999999993</v>
      </c>
      <c r="Y96" s="14">
        <f t="shared" si="67"/>
        <v>-54.1875</v>
      </c>
      <c r="Z96" s="14">
        <f t="shared" si="67"/>
        <v>-54.606250000000003</v>
      </c>
      <c r="AA96" s="14">
        <f t="shared" si="67"/>
        <v>-55.0625</v>
      </c>
      <c r="AB96" s="14">
        <f t="shared" si="67"/>
        <v>-55.525000000000006</v>
      </c>
      <c r="AC96" s="14">
        <f t="shared" si="67"/>
        <v>-56.000000000000007</v>
      </c>
      <c r="AD96" s="14">
        <f t="shared" si="67"/>
        <v>-56.487500000000004</v>
      </c>
      <c r="AE96" s="14">
        <f t="shared" si="67"/>
        <v>-56.987500000000004</v>
      </c>
      <c r="AF96" s="14">
        <f t="shared" si="67"/>
        <v>-57.506250000000001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4"/>
    </row>
    <row r="97" spans="1:87" ht="21" hidden="1" customHeight="1" outlineLevel="1" thickBot="1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0</v>
      </c>
      <c r="O97" s="14">
        <f t="shared" si="70"/>
        <v>0</v>
      </c>
      <c r="P97" s="14">
        <f t="shared" si="70"/>
        <v>0</v>
      </c>
      <c r="Q97" s="14">
        <f t="shared" si="70"/>
        <v>0</v>
      </c>
      <c r="R97" s="14">
        <f t="shared" si="70"/>
        <v>0</v>
      </c>
      <c r="S97" s="14">
        <f t="shared" si="70"/>
        <v>0</v>
      </c>
      <c r="T97" s="14">
        <f t="shared" si="70"/>
        <v>0</v>
      </c>
      <c r="U97" s="14">
        <f t="shared" si="70"/>
        <v>0</v>
      </c>
      <c r="V97" s="14">
        <f t="shared" si="70"/>
        <v>0</v>
      </c>
      <c r="W97" s="14">
        <f t="shared" si="70"/>
        <v>0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4"/>
    </row>
    <row r="98" spans="1:87" ht="21" hidden="1" customHeight="1" outlineLevel="1" thickBot="1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4"/>
    </row>
    <row r="99" spans="1:87" ht="21" hidden="1" customHeight="1" outlineLevel="1" thickBot="1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4"/>
    </row>
    <row r="100" spans="1:87" ht="21" hidden="1" customHeight="1" outlineLevel="1" thickBot="1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4"/>
    </row>
    <row r="101" spans="1:87" ht="21" hidden="1" customHeight="1" outlineLevel="1" thickBot="1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4"/>
    </row>
    <row r="102" spans="1:87" ht="21" hidden="1" customHeight="1" outlineLevel="1" thickBot="1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4"/>
    </row>
    <row r="103" spans="1:87" ht="21" hidden="1" customHeight="1" outlineLevel="1" thickBot="1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4"/>
    </row>
    <row r="104" spans="1:87" ht="21" hidden="1" customHeight="1" outlineLevel="1" thickBot="1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4"/>
    </row>
    <row r="105" spans="1:87" ht="21" hidden="1" customHeight="1" outlineLevel="1" thickBot="1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4"/>
    </row>
    <row r="106" spans="1:87" ht="21" hidden="1" customHeight="1" outlineLevel="1" thickBot="1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4"/>
    </row>
    <row r="107" spans="1:87" ht="21" hidden="1" customHeight="1" outlineLevel="1" thickBot="1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4"/>
    </row>
    <row r="108" spans="1:87" ht="21" hidden="1" customHeight="1" outlineLevel="1" thickBot="1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4"/>
    </row>
    <row r="109" spans="1:87" ht="21" hidden="1" customHeight="1" outlineLevel="1" thickTop="1" thickBot="1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4"/>
    </row>
    <row r="110" spans="1:87" ht="21" hidden="1" customHeight="1" outlineLevel="1" thickTop="1"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</row>
    <row r="111" spans="1:87" ht="21" customHeight="1" collapsed="1"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</row>
    <row r="112" spans="1:87" ht="21" customHeight="1">
      <c r="A112" s="62"/>
      <c r="B112" s="62"/>
      <c r="C112" s="62"/>
      <c r="D112" s="62"/>
      <c r="E112" s="61" t="s">
        <v>39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hidden="1" customHeight="1" outlineLevel="1" thickTop="1" thickBot="1">
      <c r="A113" s="149"/>
      <c r="B113" s="149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752.2</v>
      </c>
      <c r="R113" s="4">
        <f t="shared" si="93"/>
        <v>768.7</v>
      </c>
      <c r="S113" s="4">
        <f t="shared" si="93"/>
        <v>785.2</v>
      </c>
      <c r="T113" s="4">
        <f t="shared" si="93"/>
        <v>801.8</v>
      </c>
      <c r="U113" s="4">
        <f t="shared" si="93"/>
        <v>818.3</v>
      </c>
      <c r="V113" s="4">
        <f t="shared" si="93"/>
        <v>834.8</v>
      </c>
      <c r="W113" s="4">
        <f t="shared" si="93"/>
        <v>851.3</v>
      </c>
      <c r="X113" s="4">
        <f t="shared" si="93"/>
        <v>867.8</v>
      </c>
      <c r="Y113" s="4">
        <f t="shared" si="93"/>
        <v>884.4</v>
      </c>
      <c r="Z113" s="4">
        <f t="shared" si="93"/>
        <v>900.9</v>
      </c>
      <c r="AA113" s="4">
        <f t="shared" si="93"/>
        <v>917.4</v>
      </c>
      <c r="AB113" s="4">
        <f t="shared" si="93"/>
        <v>933.9</v>
      </c>
      <c r="AC113" s="4">
        <f t="shared" si="93"/>
        <v>950.4</v>
      </c>
      <c r="AD113" s="4">
        <f t="shared" si="93"/>
        <v>967</v>
      </c>
      <c r="AE113" s="4">
        <f t="shared" si="93"/>
        <v>983.5</v>
      </c>
      <c r="AF113" s="4">
        <f t="shared" si="93"/>
        <v>1000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4"/>
    </row>
    <row r="114" spans="1:71" ht="21" hidden="1" customHeight="1" outlineLevel="1" thickTop="1" thickBot="1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65474.34329313918</v>
      </c>
      <c r="G114" s="46">
        <f t="shared" ca="1" si="95"/>
        <v>62804.125350057569</v>
      </c>
      <c r="H114" s="46">
        <f t="shared" ca="1" si="95"/>
        <v>60449.958191558188</v>
      </c>
      <c r="I114" s="46">
        <f t="shared" ca="1" si="95"/>
        <v>58401.06375321719</v>
      </c>
      <c r="J114" s="46">
        <f t="shared" ca="1" si="95"/>
        <v>56586.263525861315</v>
      </c>
      <c r="K114" s="46">
        <f t="shared" ca="1" si="95"/>
        <v>46118.321857568211</v>
      </c>
      <c r="L114" s="46">
        <f t="shared" ca="1" si="95"/>
        <v>56396.506907034098</v>
      </c>
      <c r="M114" s="46">
        <f t="shared" ca="1" si="95"/>
        <v>55704.386663098616</v>
      </c>
      <c r="N114" s="46">
        <f t="shared" ca="1" si="95"/>
        <v>55856.612512628897</v>
      </c>
      <c r="O114" s="46">
        <f t="shared" ca="1" si="95"/>
        <v>56340.111680183421</v>
      </c>
      <c r="P114" s="46">
        <f t="shared" ca="1" si="95"/>
        <v>56697.382081010706</v>
      </c>
      <c r="Q114" s="46">
        <f t="shared" ca="1" si="95"/>
        <v>56732.136728760976</v>
      </c>
      <c r="R114" s="46">
        <f t="shared" ca="1" si="95"/>
        <v>56742.615459690685</v>
      </c>
      <c r="S114" s="46">
        <f t="shared" ca="1" si="95"/>
        <v>56719.443722664691</v>
      </c>
      <c r="T114" s="46">
        <f t="shared" ca="1" si="95"/>
        <v>56671.141273958077</v>
      </c>
      <c r="U114" s="46">
        <f t="shared" ca="1" si="95"/>
        <v>56653.838348681427</v>
      </c>
      <c r="V114" s="46">
        <f t="shared" ca="1" si="95"/>
        <v>57808.628188848226</v>
      </c>
      <c r="W114" s="46">
        <f t="shared" ca="1" si="95"/>
        <v>58801.533521055244</v>
      </c>
      <c r="X114" s="46">
        <f t="shared" ca="1" si="95"/>
        <v>59696.792545489952</v>
      </c>
      <c r="Y114" s="46">
        <f t="shared" ca="1" si="95"/>
        <v>60489.652839021051</v>
      </c>
      <c r="Z114" s="46">
        <f t="shared" ca="1" si="95"/>
        <v>60789.402281922958</v>
      </c>
      <c r="AA114" s="46">
        <f t="shared" ca="1" si="95"/>
        <v>61040.033019448761</v>
      </c>
      <c r="AB114" s="46">
        <f t="shared" ca="1" si="95"/>
        <v>61317.690087767805</v>
      </c>
      <c r="AC114" s="46">
        <f t="shared" ca="1" si="95"/>
        <v>61556.507559680009</v>
      </c>
      <c r="AD114" s="46">
        <f t="shared" ca="1" si="95"/>
        <v>61782.210837357619</v>
      </c>
      <c r="AE114" s="46">
        <f t="shared" ca="1" si="95"/>
        <v>62002.756233752989</v>
      </c>
      <c r="AF114" s="46">
        <f t="shared" ca="1" si="95"/>
        <v>62214.360275311417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4"/>
    </row>
    <row r="115" spans="1:71" ht="21" hidden="1" customHeight="1" outlineLevel="1" thickBot="1">
      <c r="A115" s="47"/>
      <c r="B115" s="47"/>
      <c r="C115" s="23">
        <f xml:space="preserve"> COUNTIF(F113:AL113,"&lt;&gt;"&amp;0)</f>
        <v>27</v>
      </c>
      <c r="E115" s="17" t="s">
        <v>35</v>
      </c>
      <c r="F115" s="14">
        <f t="shared" ref="F115:BQ115" ca="1" si="97">F$113*$B$2*SUMPRODUCT(F$100:F$101,F$65:F$66)/1000</f>
        <v>0</v>
      </c>
      <c r="G115" s="14">
        <f t="shared" ca="1" si="97"/>
        <v>0</v>
      </c>
      <c r="H115" s="14">
        <f t="shared" ca="1" si="97"/>
        <v>0</v>
      </c>
      <c r="I115" s="14">
        <f t="shared" ca="1" si="97"/>
        <v>0</v>
      </c>
      <c r="J115" s="14">
        <f t="shared" ca="1" si="97"/>
        <v>0</v>
      </c>
      <c r="K115" s="14">
        <f t="shared" ca="1" si="97"/>
        <v>0</v>
      </c>
      <c r="L115" s="14">
        <f t="shared" ca="1" si="97"/>
        <v>0</v>
      </c>
      <c r="M115" s="14">
        <f t="shared" ca="1" si="97"/>
        <v>0</v>
      </c>
      <c r="N115" s="14">
        <f t="shared" ca="1" si="97"/>
        <v>0</v>
      </c>
      <c r="O115" s="14">
        <f t="shared" ca="1" si="97"/>
        <v>0</v>
      </c>
      <c r="P115" s="14">
        <f t="shared" ca="1" si="97"/>
        <v>0</v>
      </c>
      <c r="Q115" s="14">
        <f t="shared" ca="1" si="97"/>
        <v>0</v>
      </c>
      <c r="R115" s="14">
        <f t="shared" ca="1" si="97"/>
        <v>0</v>
      </c>
      <c r="S115" s="14">
        <f t="shared" ca="1" si="97"/>
        <v>0</v>
      </c>
      <c r="T115" s="14">
        <f t="shared" ca="1" si="97"/>
        <v>0</v>
      </c>
      <c r="U115" s="14">
        <f t="shared" ca="1" si="97"/>
        <v>0</v>
      </c>
      <c r="V115" s="14">
        <f t="shared" ca="1" si="97"/>
        <v>0</v>
      </c>
      <c r="W115" s="14">
        <f t="shared" ca="1" si="97"/>
        <v>0</v>
      </c>
      <c r="X115" s="14">
        <f t="shared" ca="1" si="97"/>
        <v>0</v>
      </c>
      <c r="Y115" s="14">
        <f t="shared" ca="1" si="97"/>
        <v>0</v>
      </c>
      <c r="Z115" s="14">
        <f t="shared" ca="1" si="97"/>
        <v>0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4"/>
    </row>
    <row r="116" spans="1:71" ht="21" hidden="1" customHeight="1" outlineLevel="1" thickBot="1">
      <c r="E116" s="17" t="s">
        <v>13</v>
      </c>
      <c r="F116" s="14">
        <f t="shared" ref="F116:BQ116" ca="1" si="99">F$113*$B$2*SUMPRODUCT(F$82:F$83,F$48:F$49)/1000</f>
        <v>-52.850308586250016</v>
      </c>
      <c r="G116" s="14">
        <f t="shared" ca="1" si="99"/>
        <v>-56.032631495624997</v>
      </c>
      <c r="H116" s="14">
        <f t="shared" ca="1" si="99"/>
        <v>-59.223996423749995</v>
      </c>
      <c r="I116" s="14">
        <f t="shared" ca="1" si="99"/>
        <v>-62.448899966250011</v>
      </c>
      <c r="J116" s="14">
        <f t="shared" ca="1" si="99"/>
        <v>-65.677233240000007</v>
      </c>
      <c r="K116" s="14">
        <f t="shared" ca="1" si="99"/>
        <v>-78.854884290000001</v>
      </c>
      <c r="L116" s="14">
        <f t="shared" ca="1" si="99"/>
        <v>-92.303172314999998</v>
      </c>
      <c r="M116" s="14">
        <f t="shared" ca="1" si="99"/>
        <v>-105.97219992187502</v>
      </c>
      <c r="N116" s="14">
        <f t="shared" ca="1" si="99"/>
        <v>-119.86271541562502</v>
      </c>
      <c r="O116" s="14">
        <f t="shared" ca="1" si="99"/>
        <v>-133.96530262500411</v>
      </c>
      <c r="P116" s="14">
        <f t="shared" ca="1" si="99"/>
        <v>-148.18378357163874</v>
      </c>
      <c r="Q116" s="14">
        <f t="shared" ca="1" si="99"/>
        <v>-151.81990149854244</v>
      </c>
      <c r="R116" s="14">
        <f t="shared" ca="1" si="99"/>
        <v>-155.38984639952491</v>
      </c>
      <c r="S116" s="14">
        <f t="shared" ca="1" si="99"/>
        <v>-158.97008049640968</v>
      </c>
      <c r="T116" s="14">
        <f t="shared" ca="1" si="99"/>
        <v>-162.58088077855032</v>
      </c>
      <c r="U116" s="14">
        <f t="shared" ca="1" si="99"/>
        <v>-166.26677139840095</v>
      </c>
      <c r="V116" s="14">
        <f t="shared" ca="1" si="99"/>
        <v>-169.87961916032646</v>
      </c>
      <c r="W116" s="14">
        <f t="shared" ca="1" si="99"/>
        <v>-173.50275615917562</v>
      </c>
      <c r="X116" s="14">
        <f t="shared" ca="1" si="99"/>
        <v>-177.22637397092905</v>
      </c>
      <c r="Y116" s="14">
        <f t="shared" ca="1" si="99"/>
        <v>-180.89225811570202</v>
      </c>
      <c r="Z116" s="14">
        <f t="shared" ca="1" si="99"/>
        <v>-184.54800916146837</v>
      </c>
      <c r="AA116" s="14">
        <f t="shared" ca="1" si="99"/>
        <v>-188.21404975162292</v>
      </c>
      <c r="AB116" s="14">
        <f t="shared" ca="1" si="99"/>
        <v>-191.98744149783099</v>
      </c>
      <c r="AC116" s="14">
        <f t="shared" ca="1" si="99"/>
        <v>-195.67577680387905</v>
      </c>
      <c r="AD116" s="14">
        <f t="shared" ca="1" si="99"/>
        <v>-199.39502264348118</v>
      </c>
      <c r="AE116" s="14">
        <f t="shared" ca="1" si="99"/>
        <v>-203.20618736186691</v>
      </c>
      <c r="AF116" s="14">
        <f t="shared" ca="1" si="99"/>
        <v>-206.92714283799921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4"/>
    </row>
    <row r="117" spans="1:71" ht="21" hidden="1" customHeight="1" outlineLevel="1" thickBot="1">
      <c r="E117" s="17" t="s">
        <v>34</v>
      </c>
      <c r="F117" s="14">
        <f ca="1">F116+F114</f>
        <v>65421.492984552933</v>
      </c>
      <c r="G117" s="14">
        <f t="shared" ref="G117:AL117" ca="1" si="101">G116+G114</f>
        <v>62748.092718561944</v>
      </c>
      <c r="H117" s="14">
        <f t="shared" ca="1" si="101"/>
        <v>60390.734195134435</v>
      </c>
      <c r="I117" s="14">
        <f t="shared" ca="1" si="101"/>
        <v>58338.61485325094</v>
      </c>
      <c r="J117" s="14">
        <f t="shared" ca="1" si="101"/>
        <v>56520.586292621316</v>
      </c>
      <c r="K117" s="14">
        <f t="shared" ca="1" si="101"/>
        <v>46039.466973278213</v>
      </c>
      <c r="L117" s="14">
        <f t="shared" ca="1" si="101"/>
        <v>56304.2037347191</v>
      </c>
      <c r="M117" s="14">
        <f t="shared" ca="1" si="101"/>
        <v>55598.414463176741</v>
      </c>
      <c r="N117" s="14">
        <f t="shared" ca="1" si="101"/>
        <v>55736.74979721327</v>
      </c>
      <c r="O117" s="14">
        <f t="shared" ca="1" si="101"/>
        <v>56206.14637755842</v>
      </c>
      <c r="P117" s="14">
        <f t="shared" ca="1" si="101"/>
        <v>56549.19829743907</v>
      </c>
      <c r="Q117" s="14">
        <f t="shared" ca="1" si="101"/>
        <v>56580.316827262432</v>
      </c>
      <c r="R117" s="14">
        <f t="shared" ca="1" si="101"/>
        <v>56587.225613291157</v>
      </c>
      <c r="S117" s="14">
        <f t="shared" ca="1" si="101"/>
        <v>56560.473642168283</v>
      </c>
      <c r="T117" s="14">
        <f t="shared" ca="1" si="101"/>
        <v>56508.560393179527</v>
      </c>
      <c r="U117" s="14">
        <f t="shared" ca="1" si="101"/>
        <v>56487.57157728303</v>
      </c>
      <c r="V117" s="14">
        <f t="shared" ca="1" si="101"/>
        <v>57638.748569687901</v>
      </c>
      <c r="W117" s="14">
        <f t="shared" ca="1" si="101"/>
        <v>58628.030764896066</v>
      </c>
      <c r="X117" s="14">
        <f t="shared" ca="1" si="101"/>
        <v>59519.566171519022</v>
      </c>
      <c r="Y117" s="14">
        <f t="shared" ca="1" si="101"/>
        <v>60308.760580905349</v>
      </c>
      <c r="Z117" s="14">
        <f t="shared" ca="1" si="101"/>
        <v>60604.854272761491</v>
      </c>
      <c r="AA117" s="14">
        <f t="shared" ca="1" si="101"/>
        <v>60851.818969697139</v>
      </c>
      <c r="AB117" s="14">
        <f t="shared" ca="1" si="101"/>
        <v>61125.702646269972</v>
      </c>
      <c r="AC117" s="14">
        <f t="shared" ca="1" si="101"/>
        <v>61360.831782876128</v>
      </c>
      <c r="AD117" s="14">
        <f t="shared" ca="1" si="101"/>
        <v>61582.815814714137</v>
      </c>
      <c r="AE117" s="14">
        <f t="shared" ca="1" si="101"/>
        <v>61799.550046391123</v>
      </c>
      <c r="AF117" s="14">
        <f t="shared" ca="1" si="101"/>
        <v>62007.433132473416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4"/>
    </row>
    <row r="118" spans="1:71" ht="21" hidden="1" customHeight="1" outlineLevel="1" thickBot="1">
      <c r="E118" s="17" t="s">
        <v>36</v>
      </c>
      <c r="F118" s="14">
        <f ca="1">F116+F115</f>
        <v>-52.850308586250016</v>
      </c>
      <c r="G118" s="14">
        <f t="shared" ref="G118:AL118" ca="1" si="103">G116+G115</f>
        <v>-56.032631495624997</v>
      </c>
      <c r="H118" s="14">
        <f t="shared" ca="1" si="103"/>
        <v>-59.223996423749995</v>
      </c>
      <c r="I118" s="14">
        <f t="shared" ca="1" si="103"/>
        <v>-62.448899966250011</v>
      </c>
      <c r="J118" s="14">
        <f t="shared" ca="1" si="103"/>
        <v>-65.677233240000007</v>
      </c>
      <c r="K118" s="14">
        <f t="shared" ca="1" si="103"/>
        <v>-78.854884290000001</v>
      </c>
      <c r="L118" s="14">
        <f t="shared" ca="1" si="103"/>
        <v>-92.303172314999998</v>
      </c>
      <c r="M118" s="14">
        <f t="shared" ca="1" si="103"/>
        <v>-105.97219992187502</v>
      </c>
      <c r="N118" s="14">
        <f t="shared" ca="1" si="103"/>
        <v>-119.86271541562502</v>
      </c>
      <c r="O118" s="14">
        <f t="shared" ca="1" si="103"/>
        <v>-133.96530262500411</v>
      </c>
      <c r="P118" s="14">
        <f t="shared" ca="1" si="103"/>
        <v>-148.18378357163874</v>
      </c>
      <c r="Q118" s="14">
        <f t="shared" ca="1" si="103"/>
        <v>-151.81990149854244</v>
      </c>
      <c r="R118" s="14">
        <f t="shared" ca="1" si="103"/>
        <v>-155.38984639952491</v>
      </c>
      <c r="S118" s="14">
        <f t="shared" ca="1" si="103"/>
        <v>-158.97008049640968</v>
      </c>
      <c r="T118" s="14">
        <f t="shared" ca="1" si="103"/>
        <v>-162.58088077855032</v>
      </c>
      <c r="U118" s="14">
        <f t="shared" ca="1" si="103"/>
        <v>-166.26677139840095</v>
      </c>
      <c r="V118" s="14">
        <f t="shared" ca="1" si="103"/>
        <v>-169.87961916032646</v>
      </c>
      <c r="W118" s="14">
        <f t="shared" ca="1" si="103"/>
        <v>-173.50275615917562</v>
      </c>
      <c r="X118" s="14">
        <f t="shared" ca="1" si="103"/>
        <v>-177.22637397092905</v>
      </c>
      <c r="Y118" s="14">
        <f t="shared" ca="1" si="103"/>
        <v>-180.89225811570202</v>
      </c>
      <c r="Z118" s="14">
        <f t="shared" ca="1" si="103"/>
        <v>-184.54800916146837</v>
      </c>
      <c r="AA118" s="14">
        <f t="shared" ca="1" si="103"/>
        <v>-188.21404975162292</v>
      </c>
      <c r="AB118" s="14">
        <f t="shared" ca="1" si="103"/>
        <v>-191.98744149783099</v>
      </c>
      <c r="AC118" s="14">
        <f t="shared" ca="1" si="103"/>
        <v>-195.67577680387905</v>
      </c>
      <c r="AD118" s="14">
        <f t="shared" ca="1" si="103"/>
        <v>-199.39502264348118</v>
      </c>
      <c r="AE118" s="14">
        <f t="shared" ca="1" si="103"/>
        <v>-203.20618736186691</v>
      </c>
      <c r="AF118" s="14">
        <f t="shared" ca="1" si="103"/>
        <v>-206.92714283799921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4"/>
    </row>
    <row r="119" spans="1:71" ht="21" hidden="1" customHeight="1" outlineLevel="1">
      <c r="E119" s="77" t="s">
        <v>38</v>
      </c>
      <c r="F119" s="78">
        <f ca="1">SUM(F114:F116)</f>
        <v>65421.492984552933</v>
      </c>
      <c r="G119" s="78">
        <f t="shared" ref="G119:AL119" ca="1" si="105">SUM(G114:G116)</f>
        <v>62748.092718561944</v>
      </c>
      <c r="H119" s="78">
        <f t="shared" ca="1" si="105"/>
        <v>60390.734195134435</v>
      </c>
      <c r="I119" s="78">
        <f t="shared" ca="1" si="105"/>
        <v>58338.61485325094</v>
      </c>
      <c r="J119" s="78">
        <f t="shared" ca="1" si="105"/>
        <v>56520.586292621316</v>
      </c>
      <c r="K119" s="78">
        <f t="shared" ca="1" si="105"/>
        <v>46039.466973278213</v>
      </c>
      <c r="L119" s="78">
        <f t="shared" ca="1" si="105"/>
        <v>56304.2037347191</v>
      </c>
      <c r="M119" s="78">
        <f t="shared" ca="1" si="105"/>
        <v>55598.414463176741</v>
      </c>
      <c r="N119" s="78">
        <f t="shared" ca="1" si="105"/>
        <v>55736.74979721327</v>
      </c>
      <c r="O119" s="78">
        <f t="shared" ca="1" si="105"/>
        <v>56206.14637755842</v>
      </c>
      <c r="P119" s="78">
        <f t="shared" ca="1" si="105"/>
        <v>56549.19829743907</v>
      </c>
      <c r="Q119" s="78">
        <f t="shared" ca="1" si="105"/>
        <v>56580.316827262432</v>
      </c>
      <c r="R119" s="78">
        <f t="shared" ca="1" si="105"/>
        <v>56587.225613291157</v>
      </c>
      <c r="S119" s="78">
        <f t="shared" ca="1" si="105"/>
        <v>56560.473642168283</v>
      </c>
      <c r="T119" s="78">
        <f t="shared" ca="1" si="105"/>
        <v>56508.560393179527</v>
      </c>
      <c r="U119" s="78">
        <f t="shared" ca="1" si="105"/>
        <v>56487.57157728303</v>
      </c>
      <c r="V119" s="78">
        <f t="shared" ca="1" si="105"/>
        <v>57638.748569687901</v>
      </c>
      <c r="W119" s="78">
        <f t="shared" ca="1" si="105"/>
        <v>58628.030764896066</v>
      </c>
      <c r="X119" s="78">
        <f t="shared" ca="1" si="105"/>
        <v>59519.566171519022</v>
      </c>
      <c r="Y119" s="78">
        <f t="shared" ca="1" si="105"/>
        <v>60308.760580905349</v>
      </c>
      <c r="Z119" s="78">
        <f t="shared" ca="1" si="105"/>
        <v>60604.854272761491</v>
      </c>
      <c r="AA119" s="78">
        <f t="shared" ca="1" si="105"/>
        <v>60851.818969697139</v>
      </c>
      <c r="AB119" s="78">
        <f t="shared" ca="1" si="105"/>
        <v>61125.702646269972</v>
      </c>
      <c r="AC119" s="78">
        <f t="shared" ca="1" si="105"/>
        <v>61360.831782876128</v>
      </c>
      <c r="AD119" s="78">
        <f t="shared" ca="1" si="105"/>
        <v>61582.815814714137</v>
      </c>
      <c r="AE119" s="78">
        <f t="shared" ca="1" si="105"/>
        <v>61799.550046391123</v>
      </c>
      <c r="AF119" s="78">
        <f t="shared" ca="1" si="105"/>
        <v>62007.433132473416</v>
      </c>
      <c r="AG119" s="78">
        <f t="shared" ca="1" si="105"/>
        <v>0</v>
      </c>
      <c r="AH119" s="78">
        <f t="shared" ca="1" si="105"/>
        <v>0</v>
      </c>
      <c r="AI119" s="78">
        <f t="shared" ca="1" si="105"/>
        <v>0</v>
      </c>
      <c r="AJ119" s="78">
        <f t="shared" ca="1" si="105"/>
        <v>0</v>
      </c>
      <c r="AK119" s="78">
        <f t="shared" ca="1" si="105"/>
        <v>0</v>
      </c>
      <c r="AL119" s="78">
        <f t="shared" ca="1" si="105"/>
        <v>0</v>
      </c>
      <c r="AM119" s="78">
        <f t="shared" ref="AM119:BR119" ca="1" si="106">SUM(AM114:AM116)</f>
        <v>0</v>
      </c>
      <c r="AN119" s="78">
        <f t="shared" ca="1" si="106"/>
        <v>0</v>
      </c>
      <c r="AO119" s="78">
        <f t="shared" ca="1" si="106"/>
        <v>0</v>
      </c>
      <c r="AP119" s="78">
        <f t="shared" ca="1" si="106"/>
        <v>0</v>
      </c>
      <c r="AQ119" s="78">
        <f t="shared" ca="1" si="106"/>
        <v>0</v>
      </c>
      <c r="AR119" s="78">
        <f t="shared" ca="1" si="106"/>
        <v>0</v>
      </c>
      <c r="AS119" s="78">
        <f t="shared" ca="1" si="106"/>
        <v>0</v>
      </c>
      <c r="AT119" s="78">
        <f t="shared" ca="1" si="106"/>
        <v>0</v>
      </c>
      <c r="AU119" s="78">
        <f t="shared" ca="1" si="106"/>
        <v>0</v>
      </c>
      <c r="AV119" s="78">
        <f t="shared" ca="1" si="106"/>
        <v>0</v>
      </c>
      <c r="AW119" s="78">
        <f t="shared" ca="1" si="106"/>
        <v>0</v>
      </c>
      <c r="AX119" s="78">
        <f t="shared" ca="1" si="106"/>
        <v>0</v>
      </c>
      <c r="AY119" s="78">
        <f t="shared" ca="1" si="106"/>
        <v>0</v>
      </c>
      <c r="AZ119" s="78">
        <f t="shared" ca="1" si="106"/>
        <v>0</v>
      </c>
      <c r="BA119" s="78">
        <f t="shared" ca="1" si="106"/>
        <v>0</v>
      </c>
      <c r="BB119" s="78">
        <f t="shared" ca="1" si="106"/>
        <v>0</v>
      </c>
      <c r="BC119" s="78">
        <f t="shared" ca="1" si="106"/>
        <v>0</v>
      </c>
      <c r="BD119" s="78">
        <f t="shared" ca="1" si="106"/>
        <v>0</v>
      </c>
      <c r="BE119" s="78">
        <f t="shared" ca="1" si="106"/>
        <v>0</v>
      </c>
      <c r="BF119" s="78">
        <f t="shared" ca="1" si="106"/>
        <v>0</v>
      </c>
      <c r="BG119" s="78">
        <f t="shared" ca="1" si="106"/>
        <v>0</v>
      </c>
      <c r="BH119" s="78">
        <f t="shared" ca="1" si="106"/>
        <v>0</v>
      </c>
      <c r="BI119" s="78">
        <f t="shared" ca="1" si="106"/>
        <v>0</v>
      </c>
      <c r="BJ119" s="78">
        <f t="shared" ca="1" si="106"/>
        <v>0</v>
      </c>
      <c r="BK119" s="78">
        <f t="shared" ca="1" si="106"/>
        <v>0</v>
      </c>
      <c r="BL119" s="78">
        <f t="shared" ca="1" si="106"/>
        <v>0</v>
      </c>
      <c r="BM119" s="78">
        <f t="shared" ca="1" si="106"/>
        <v>0</v>
      </c>
      <c r="BN119" s="78">
        <f t="shared" ca="1" si="106"/>
        <v>0</v>
      </c>
      <c r="BO119" s="78">
        <f t="shared" ca="1" si="106"/>
        <v>0</v>
      </c>
      <c r="BP119" s="78">
        <f t="shared" ca="1" si="106"/>
        <v>0</v>
      </c>
      <c r="BQ119" s="78">
        <f t="shared" ca="1" si="106"/>
        <v>0</v>
      </c>
      <c r="BR119" s="78">
        <f t="shared" ca="1" si="106"/>
        <v>0</v>
      </c>
      <c r="BS119" s="94"/>
    </row>
    <row r="120" spans="1:71" ht="21" hidden="1" customHeight="1" outlineLevel="1"/>
    <row r="121" spans="1:71" ht="21" hidden="1" customHeight="1" outlineLevel="1" thickBot="1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2">
        <f ca="1"/>
        <v>818.3</v>
      </c>
      <c r="V122" s="53">
        <f ca="1"/>
        <v>834.8</v>
      </c>
      <c r="W122" s="55">
        <f ca="1"/>
        <v>851.3</v>
      </c>
      <c r="X122" s="50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4"/>
    </row>
    <row r="123" spans="1:71" ht="21" hidden="1" customHeight="1" outlineLevel="1" thickTop="1" thickBot="1">
      <c r="E123" s="17" t="str">
        <f ca="1"/>
        <v xml:space="preserve">Раствор 1(тв): </v>
      </c>
      <c r="F123" s="47">
        <f ca="1"/>
        <v>65474.34329313918</v>
      </c>
      <c r="G123" s="47">
        <f ca="1"/>
        <v>62804.125350057569</v>
      </c>
      <c r="H123" s="47">
        <f ca="1"/>
        <v>60449.958191558188</v>
      </c>
      <c r="I123" s="47">
        <f ca="1"/>
        <v>58401.06375321719</v>
      </c>
      <c r="J123" s="47">
        <f ca="1"/>
        <v>56586.263525861315</v>
      </c>
      <c r="K123" s="47">
        <f ca="1"/>
        <v>46118.321857568211</v>
      </c>
      <c r="L123" s="47">
        <f ca="1"/>
        <v>56396.506907034098</v>
      </c>
      <c r="M123" s="47">
        <f ca="1"/>
        <v>55704.386663098616</v>
      </c>
      <c r="N123" s="47">
        <f ca="1"/>
        <v>55856.612512628897</v>
      </c>
      <c r="O123" s="47">
        <f ca="1"/>
        <v>56340.111680183421</v>
      </c>
      <c r="P123" s="47">
        <f ca="1"/>
        <v>56697.382081010706</v>
      </c>
      <c r="Q123" s="47">
        <f ca="1"/>
        <v>56732.136728760976</v>
      </c>
      <c r="R123" s="47">
        <f ca="1"/>
        <v>56742.615459690685</v>
      </c>
      <c r="S123" s="47">
        <f ca="1"/>
        <v>56719.443722664691</v>
      </c>
      <c r="T123" s="47">
        <f ca="1"/>
        <v>56671.141273958077</v>
      </c>
      <c r="U123" s="47">
        <f ca="1"/>
        <v>56653.838348681427</v>
      </c>
      <c r="V123" s="47">
        <f ca="1"/>
        <v>57808.628188848226</v>
      </c>
      <c r="W123" s="47">
        <f ca="1"/>
        <v>58801.533521055244</v>
      </c>
      <c r="X123" s="47">
        <f ca="1"/>
        <v>59696.792545489952</v>
      </c>
      <c r="Y123" s="47">
        <f ca="1"/>
        <v>60489.652839021051</v>
      </c>
      <c r="Z123" s="47">
        <f ca="1"/>
        <v>60789.402281922958</v>
      </c>
      <c r="AA123" s="47">
        <f ca="1"/>
        <v>61040.033019448761</v>
      </c>
      <c r="AB123" s="47">
        <f ca="1"/>
        <v>61317.690087767805</v>
      </c>
      <c r="AC123" s="47">
        <f ca="1"/>
        <v>61556.507559680009</v>
      </c>
      <c r="AD123" s="47">
        <f ca="1"/>
        <v>61782.210837357619</v>
      </c>
      <c r="AE123" s="47">
        <f ca="1"/>
        <v>62002.756233752989</v>
      </c>
      <c r="AF123" s="47">
        <f ca="1"/>
        <v>62214.360275311417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Раствор 3 (жид):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0</v>
      </c>
      <c r="M124" s="47">
        <f ca="1"/>
        <v>0</v>
      </c>
      <c r="N124" s="47">
        <f ca="1"/>
        <v>0</v>
      </c>
      <c r="O124" s="47">
        <f ca="1"/>
        <v>0</v>
      </c>
      <c r="P124" s="47">
        <f ca="1"/>
        <v>0</v>
      </c>
      <c r="Q124" s="47">
        <f ca="1"/>
        <v>0</v>
      </c>
      <c r="R124" s="47">
        <f ca="1"/>
        <v>0</v>
      </c>
      <c r="S124" s="47">
        <f ca="1"/>
        <v>0</v>
      </c>
      <c r="T124" s="47">
        <f ca="1"/>
        <v>0</v>
      </c>
      <c r="U124" s="47">
        <f ca="1"/>
        <v>0</v>
      </c>
      <c r="V124" s="47">
        <f ca="1"/>
        <v>0</v>
      </c>
      <c r="W124" s="47">
        <f ca="1"/>
        <v>0</v>
      </c>
      <c r="X124" s="47">
        <f ca="1"/>
        <v>0</v>
      </c>
      <c r="Y124" s="47">
        <f ca="1"/>
        <v>0</v>
      </c>
      <c r="Z124" s="47">
        <f ca="1"/>
        <v>0</v>
      </c>
      <c r="AA124" s="47">
        <f ca="1"/>
        <v>0</v>
      </c>
      <c r="AB124" s="47">
        <f ca="1"/>
        <v>0</v>
      </c>
      <c r="AC124" s="47">
        <f ca="1"/>
        <v>0</v>
      </c>
      <c r="AD124" s="47">
        <f ca="1"/>
        <v>0</v>
      </c>
      <c r="AE124" s="47">
        <f ca="1"/>
        <v>0</v>
      </c>
      <c r="AF124" s="47">
        <f ca="1"/>
        <v>0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Газовая без Ar: </v>
      </c>
      <c r="F125" s="47">
        <f ca="1"/>
        <v>-52.850308586250016</v>
      </c>
      <c r="G125" s="47">
        <f ca="1"/>
        <v>-56.032631495624997</v>
      </c>
      <c r="H125" s="47">
        <f ca="1"/>
        <v>-59.223996423749995</v>
      </c>
      <c r="I125" s="47">
        <f ca="1"/>
        <v>-62.448899966250011</v>
      </c>
      <c r="J125" s="47">
        <f ca="1"/>
        <v>-65.677233240000007</v>
      </c>
      <c r="K125" s="47">
        <f ca="1"/>
        <v>-78.854884290000001</v>
      </c>
      <c r="L125" s="47">
        <f ca="1"/>
        <v>-92.303172314999998</v>
      </c>
      <c r="M125" s="47">
        <f ca="1"/>
        <v>-105.97219992187502</v>
      </c>
      <c r="N125" s="47">
        <f ca="1"/>
        <v>-119.86271541562502</v>
      </c>
      <c r="O125" s="47">
        <f ca="1"/>
        <v>-133.96530262500411</v>
      </c>
      <c r="P125" s="47">
        <f ca="1"/>
        <v>-148.18378357163874</v>
      </c>
      <c r="Q125" s="47">
        <f ca="1"/>
        <v>-151.81990149854244</v>
      </c>
      <c r="R125" s="47">
        <f ca="1"/>
        <v>-155.38984639952491</v>
      </c>
      <c r="S125" s="47">
        <f ca="1"/>
        <v>-158.97008049640968</v>
      </c>
      <c r="T125" s="47">
        <f ca="1"/>
        <v>-162.58088077855032</v>
      </c>
      <c r="U125" s="47">
        <f ca="1"/>
        <v>-166.26677139840095</v>
      </c>
      <c r="V125" s="47">
        <f ca="1"/>
        <v>-169.87961916032646</v>
      </c>
      <c r="W125" s="47">
        <f ca="1"/>
        <v>-173.50275615917562</v>
      </c>
      <c r="X125" s="47">
        <f ca="1"/>
        <v>-177.22637397092905</v>
      </c>
      <c r="Y125" s="47">
        <f ca="1"/>
        <v>-180.89225811570202</v>
      </c>
      <c r="Z125" s="47">
        <f ca="1"/>
        <v>-184.54800916146837</v>
      </c>
      <c r="AA125" s="47">
        <f ca="1"/>
        <v>-188.21404975162292</v>
      </c>
      <c r="AB125" s="47">
        <f ca="1"/>
        <v>-191.98744149783099</v>
      </c>
      <c r="AC125" s="47">
        <f ca="1"/>
        <v>-195.67577680387905</v>
      </c>
      <c r="AD125" s="47">
        <f ca="1"/>
        <v>-199.39502264348118</v>
      </c>
      <c r="AE125" s="47">
        <f ca="1"/>
        <v>-203.20618736186691</v>
      </c>
      <c r="AF125" s="47">
        <f ca="1"/>
        <v>-206.92714283799921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str">
        <f ca="1"/>
        <v xml:space="preserve">Раствор 1 + газовая без Ar: </v>
      </c>
      <c r="F126" s="47">
        <f ca="1"/>
        <v>65421.492984552933</v>
      </c>
      <c r="G126" s="47">
        <f ca="1"/>
        <v>62748.092718561944</v>
      </c>
      <c r="H126" s="47">
        <f ca="1"/>
        <v>60390.734195134435</v>
      </c>
      <c r="I126" s="47">
        <f ca="1"/>
        <v>58338.61485325094</v>
      </c>
      <c r="J126" s="47">
        <f ca="1"/>
        <v>56520.586292621316</v>
      </c>
      <c r="K126" s="47">
        <f ca="1"/>
        <v>46039.466973278213</v>
      </c>
      <c r="L126" s="47">
        <f ca="1"/>
        <v>56304.2037347191</v>
      </c>
      <c r="M126" s="47">
        <f ca="1"/>
        <v>55598.414463176741</v>
      </c>
      <c r="N126" s="47">
        <f ca="1"/>
        <v>55736.74979721327</v>
      </c>
      <c r="O126" s="47">
        <f ca="1"/>
        <v>56206.14637755842</v>
      </c>
      <c r="P126" s="47">
        <f ca="1"/>
        <v>56549.19829743907</v>
      </c>
      <c r="Q126" s="47">
        <f ca="1"/>
        <v>56580.316827262432</v>
      </c>
      <c r="R126" s="47">
        <f ca="1"/>
        <v>56587.225613291157</v>
      </c>
      <c r="S126" s="47">
        <f ca="1"/>
        <v>56560.473642168283</v>
      </c>
      <c r="T126" s="47">
        <f ca="1"/>
        <v>56508.560393179527</v>
      </c>
      <c r="U126" s="47">
        <f ca="1"/>
        <v>56487.57157728303</v>
      </c>
      <c r="V126" s="47">
        <f ca="1"/>
        <v>57638.748569687901</v>
      </c>
      <c r="W126" s="47">
        <f ca="1"/>
        <v>58628.030764896066</v>
      </c>
      <c r="X126" s="47">
        <f ca="1"/>
        <v>59519.566171519022</v>
      </c>
      <c r="Y126" s="47">
        <f ca="1"/>
        <v>60308.760580905349</v>
      </c>
      <c r="Z126" s="47">
        <f ca="1"/>
        <v>60604.854272761491</v>
      </c>
      <c r="AA126" s="47">
        <f ca="1"/>
        <v>60851.818969697139</v>
      </c>
      <c r="AB126" s="47">
        <f ca="1"/>
        <v>61125.702646269972</v>
      </c>
      <c r="AC126" s="47">
        <f ca="1"/>
        <v>61360.831782876128</v>
      </c>
      <c r="AD126" s="47">
        <f ca="1"/>
        <v>61582.815814714137</v>
      </c>
      <c r="AE126" s="47">
        <f ca="1"/>
        <v>61799.550046391123</v>
      </c>
      <c r="AF126" s="47">
        <f ca="1"/>
        <v>62007.433132473416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str">
        <f ca="1"/>
        <v xml:space="preserve">Раствор 3 + газовая без Ar: </v>
      </c>
      <c r="F127" s="47">
        <f ca="1"/>
        <v>-52.850308586250016</v>
      </c>
      <c r="G127" s="47">
        <f ca="1"/>
        <v>-56.032631495624997</v>
      </c>
      <c r="H127" s="47">
        <f ca="1"/>
        <v>-59.223996423749995</v>
      </c>
      <c r="I127" s="47">
        <f ca="1"/>
        <v>-62.448899966250011</v>
      </c>
      <c r="J127" s="47">
        <f ca="1"/>
        <v>-65.677233240000007</v>
      </c>
      <c r="K127" s="47">
        <f ca="1"/>
        <v>-78.854884290000001</v>
      </c>
      <c r="L127" s="47">
        <f ca="1"/>
        <v>-92.303172314999998</v>
      </c>
      <c r="M127" s="47">
        <f ca="1"/>
        <v>-105.97219992187502</v>
      </c>
      <c r="N127" s="47">
        <f ca="1"/>
        <v>-119.86271541562502</v>
      </c>
      <c r="O127" s="47">
        <f ca="1"/>
        <v>-133.96530262500411</v>
      </c>
      <c r="P127" s="47">
        <f ca="1"/>
        <v>-148.18378357163874</v>
      </c>
      <c r="Q127" s="47">
        <f ca="1"/>
        <v>-151.81990149854244</v>
      </c>
      <c r="R127" s="47">
        <f ca="1"/>
        <v>-155.38984639952491</v>
      </c>
      <c r="S127" s="47">
        <f ca="1"/>
        <v>-158.97008049640968</v>
      </c>
      <c r="T127" s="47">
        <f ca="1"/>
        <v>-162.58088077855032</v>
      </c>
      <c r="U127" s="47">
        <f ca="1"/>
        <v>-166.26677139840095</v>
      </c>
      <c r="V127" s="47">
        <f ca="1"/>
        <v>-169.87961916032646</v>
      </c>
      <c r="W127" s="47">
        <f ca="1"/>
        <v>-173.50275615917562</v>
      </c>
      <c r="X127" s="47">
        <f ca="1"/>
        <v>-177.22637397092905</v>
      </c>
      <c r="Y127" s="47">
        <f ca="1"/>
        <v>-180.89225811570202</v>
      </c>
      <c r="Z127" s="47">
        <f ca="1"/>
        <v>-184.54800916146837</v>
      </c>
      <c r="AA127" s="47">
        <f ca="1"/>
        <v>-188.21404975162292</v>
      </c>
      <c r="AB127" s="47">
        <f ca="1"/>
        <v>-191.98744149783099</v>
      </c>
      <c r="AC127" s="47">
        <f ca="1"/>
        <v>-195.67577680387905</v>
      </c>
      <c r="AD127" s="47">
        <f ca="1"/>
        <v>-199.39502264348118</v>
      </c>
      <c r="AE127" s="47">
        <f ca="1"/>
        <v>-203.20618736186691</v>
      </c>
      <c r="AF127" s="47">
        <f ca="1"/>
        <v>-206.92714283799921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str">
        <f ca="1"/>
        <v>Р1+Р3+газ без Ar</v>
      </c>
      <c r="F128" s="47">
        <f ca="1"/>
        <v>65421.492984552933</v>
      </c>
      <c r="G128" s="47">
        <f ca="1"/>
        <v>62748.092718561944</v>
      </c>
      <c r="H128" s="47">
        <f ca="1"/>
        <v>60390.734195134435</v>
      </c>
      <c r="I128" s="47">
        <f ca="1"/>
        <v>58338.61485325094</v>
      </c>
      <c r="J128" s="47">
        <f ca="1"/>
        <v>56520.586292621316</v>
      </c>
      <c r="K128" s="47">
        <f ca="1"/>
        <v>46039.466973278213</v>
      </c>
      <c r="L128" s="47">
        <f ca="1"/>
        <v>56304.2037347191</v>
      </c>
      <c r="M128" s="47">
        <f ca="1"/>
        <v>55598.414463176741</v>
      </c>
      <c r="N128" s="47">
        <f ca="1"/>
        <v>55736.74979721327</v>
      </c>
      <c r="O128" s="47">
        <f ca="1"/>
        <v>56206.14637755842</v>
      </c>
      <c r="P128" s="47">
        <f ca="1"/>
        <v>56549.19829743907</v>
      </c>
      <c r="Q128" s="47">
        <f ca="1"/>
        <v>56580.316827262432</v>
      </c>
      <c r="R128" s="47">
        <f ca="1"/>
        <v>56587.225613291157</v>
      </c>
      <c r="S128" s="47">
        <f ca="1"/>
        <v>56560.473642168283</v>
      </c>
      <c r="T128" s="47">
        <f ca="1"/>
        <v>56508.560393179527</v>
      </c>
      <c r="U128" s="47">
        <f ca="1"/>
        <v>56487.57157728303</v>
      </c>
      <c r="V128" s="47">
        <f ca="1"/>
        <v>57638.748569687901</v>
      </c>
      <c r="W128" s="47">
        <f ca="1"/>
        <v>58628.030764896066</v>
      </c>
      <c r="X128" s="47">
        <f ca="1"/>
        <v>59519.566171519022</v>
      </c>
      <c r="Y128" s="47">
        <f ca="1"/>
        <v>60308.760580905349</v>
      </c>
      <c r="Z128" s="47">
        <f ca="1"/>
        <v>60604.854272761491</v>
      </c>
      <c r="AA128" s="47">
        <f ca="1"/>
        <v>60851.818969697139</v>
      </c>
      <c r="AB128" s="47">
        <f ca="1"/>
        <v>61125.702646269972</v>
      </c>
      <c r="AC128" s="47">
        <f ca="1"/>
        <v>61360.831782876128</v>
      </c>
      <c r="AD128" s="47">
        <f ca="1"/>
        <v>61582.815814714137</v>
      </c>
      <c r="AE128" s="47">
        <f ca="1"/>
        <v>61799.550046391123</v>
      </c>
      <c r="AF128" s="47">
        <f ca="1"/>
        <v>62007.433132473416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31:AK3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30:AK3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4:G24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3:G23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2:G22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1:G21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0:G20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9:G19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8:G18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7:G17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6:G16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5:G15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4:G14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3:G13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2:G12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1:G11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0:G10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9:G9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8:G8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G7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8"/>
  <dimension ref="A1:AB20"/>
  <sheetViews>
    <sheetView topLeftCell="G1" zoomScale="85" zoomScaleNormal="85" workbookViewId="0">
      <selection activeCell="L25" sqref="L25"/>
    </sheetView>
  </sheetViews>
  <sheetFormatPr defaultRowHeight="21"/>
  <sheetData>
    <row r="1" spans="1:28">
      <c r="A1" s="126" t="s">
        <v>64</v>
      </c>
      <c r="B1" s="127">
        <v>273.10000000000002</v>
      </c>
      <c r="C1" s="128">
        <v>289.7</v>
      </c>
      <c r="D1" s="127">
        <v>306.2</v>
      </c>
      <c r="E1" s="127">
        <v>322.7</v>
      </c>
      <c r="F1" s="128">
        <v>339.2</v>
      </c>
      <c r="G1" s="127">
        <v>405.3</v>
      </c>
      <c r="H1" s="127">
        <v>471.4</v>
      </c>
      <c r="I1" s="128">
        <v>537.5</v>
      </c>
      <c r="J1" s="128">
        <v>603.5</v>
      </c>
      <c r="K1" s="127">
        <v>669.6</v>
      </c>
      <c r="L1" s="128">
        <v>735.7</v>
      </c>
      <c r="M1" s="128">
        <v>752.2</v>
      </c>
      <c r="N1" s="127">
        <v>768.7</v>
      </c>
      <c r="O1" s="128">
        <v>785.2</v>
      </c>
      <c r="P1" s="128">
        <v>801.8</v>
      </c>
      <c r="Q1" s="127">
        <v>818.3</v>
      </c>
      <c r="R1" s="128">
        <v>834.8</v>
      </c>
      <c r="S1" s="128">
        <v>851.3</v>
      </c>
      <c r="T1" s="127">
        <v>867.8</v>
      </c>
      <c r="U1" s="128">
        <v>884.4</v>
      </c>
      <c r="V1" s="128">
        <v>900.9</v>
      </c>
      <c r="W1" s="127">
        <v>917.4</v>
      </c>
      <c r="X1" s="128">
        <v>933.9</v>
      </c>
      <c r="Y1" s="128">
        <v>950.4</v>
      </c>
      <c r="Z1" s="130">
        <v>967</v>
      </c>
      <c r="AA1" s="128">
        <v>983.5</v>
      </c>
      <c r="AB1" s="128">
        <v>1000</v>
      </c>
    </row>
    <row r="2" spans="1:28">
      <c r="A2" s="126" t="s">
        <v>57</v>
      </c>
      <c r="B2" s="131">
        <v>0</v>
      </c>
      <c r="C2" s="132">
        <v>0</v>
      </c>
      <c r="D2" s="132">
        <v>0</v>
      </c>
      <c r="E2" s="131">
        <v>0</v>
      </c>
      <c r="F2" s="132">
        <v>0</v>
      </c>
      <c r="G2" s="132">
        <v>2.1583000000000002E-33</v>
      </c>
      <c r="H2" s="131">
        <v>6.9337E-22</v>
      </c>
      <c r="I2" s="132">
        <v>2.7281000000000001E-17</v>
      </c>
      <c r="J2" s="132">
        <v>1.1306E-13</v>
      </c>
      <c r="K2" s="132">
        <v>7.5549000000000005E-11</v>
      </c>
      <c r="L2" s="132">
        <v>9.8188999999999997E-9</v>
      </c>
      <c r="M2" s="132">
        <v>2.6362999999999999E-8</v>
      </c>
      <c r="N2" s="131">
        <v>6.5224000000000002E-8</v>
      </c>
      <c r="O2" s="132">
        <v>1.4952E-7</v>
      </c>
      <c r="P2" s="132">
        <v>3.1937999999999999E-7</v>
      </c>
      <c r="Q2" s="131">
        <v>6.4237999999999996E-7</v>
      </c>
      <c r="R2" s="132">
        <v>1.5798000000000001E-6</v>
      </c>
      <c r="S2" s="132">
        <v>3.2673E-6</v>
      </c>
      <c r="T2" s="132">
        <v>6.0762000000000004E-6</v>
      </c>
      <c r="U2" s="132">
        <v>1.0343000000000001E-5</v>
      </c>
      <c r="V2" s="132">
        <v>1.436E-5</v>
      </c>
      <c r="W2" s="131">
        <v>1.9313999999999998E-5</v>
      </c>
      <c r="X2" s="132">
        <v>2.5463999999999999E-5</v>
      </c>
      <c r="Y2" s="132">
        <v>3.2904999999999998E-5</v>
      </c>
      <c r="Z2" s="132">
        <v>4.1666999999999999E-5</v>
      </c>
      <c r="AA2" s="132">
        <v>5.1697000000000003E-5</v>
      </c>
      <c r="AB2" s="132">
        <v>6.2847000000000003E-5</v>
      </c>
    </row>
    <row r="3" spans="1:28">
      <c r="A3" s="123" t="s">
        <v>58</v>
      </c>
      <c r="B3" s="133">
        <v>0</v>
      </c>
      <c r="C3" s="134">
        <v>2.505E-34</v>
      </c>
      <c r="D3" s="134">
        <v>4.6301999999999998E-32</v>
      </c>
      <c r="E3" s="133">
        <v>5.0064999999999999E-30</v>
      </c>
      <c r="F3" s="134">
        <v>3.4234000000000002E-28</v>
      </c>
      <c r="G3" s="134">
        <v>6.0399000000000001E-24</v>
      </c>
      <c r="H3" s="133">
        <v>8.4094000000000001E-16</v>
      </c>
      <c r="I3" s="134">
        <v>2.2245000000000001E-12</v>
      </c>
      <c r="J3" s="134">
        <v>1.0995E-9</v>
      </c>
      <c r="K3" s="133">
        <v>1.4195E-7</v>
      </c>
      <c r="L3" s="134">
        <v>5.6079000000000001E-6</v>
      </c>
      <c r="M3" s="134">
        <v>1.1926999999999999E-5</v>
      </c>
      <c r="N3" s="133">
        <v>2.3924999999999999E-5</v>
      </c>
      <c r="O3" s="134">
        <v>4.5439000000000003E-5</v>
      </c>
      <c r="P3" s="134">
        <v>8.2032000000000003E-5</v>
      </c>
      <c r="Q3" s="133">
        <v>1.418E-4</v>
      </c>
      <c r="R3" s="134">
        <v>2.7943E-4</v>
      </c>
      <c r="S3" s="134">
        <v>4.8917999999999998E-4</v>
      </c>
      <c r="T3" s="134">
        <v>7.9568E-4</v>
      </c>
      <c r="U3" s="134">
        <v>1.2171E-3</v>
      </c>
      <c r="V3" s="134">
        <v>1.621E-3</v>
      </c>
      <c r="W3" s="133">
        <v>2.1088999999999999E-3</v>
      </c>
      <c r="X3" s="134">
        <v>2.7017999999999999E-3</v>
      </c>
      <c r="Y3" s="134">
        <v>3.4088E-3</v>
      </c>
      <c r="Z3" s="134">
        <v>4.2351000000000003E-3</v>
      </c>
      <c r="AA3" s="134">
        <v>5.1815000000000003E-3</v>
      </c>
      <c r="AB3" s="134">
        <v>6.2434999999999999E-3</v>
      </c>
    </row>
    <row r="4" spans="1:28">
      <c r="A4" s="124" t="s">
        <v>2</v>
      </c>
      <c r="B4" s="135">
        <v>0</v>
      </c>
      <c r="C4" s="136">
        <v>0</v>
      </c>
      <c r="D4" s="136">
        <v>0</v>
      </c>
      <c r="E4" s="135">
        <v>0</v>
      </c>
      <c r="F4" s="136">
        <v>0</v>
      </c>
      <c r="G4" s="136">
        <v>2.9931000000000002E-31</v>
      </c>
      <c r="H4" s="135">
        <v>3.4561999999999999E-24</v>
      </c>
      <c r="I4" s="136">
        <v>3.2048999999999999E-20</v>
      </c>
      <c r="J4" s="136">
        <v>4.1280000000000002E-17</v>
      </c>
      <c r="K4" s="135">
        <v>1.2226999999999999E-14</v>
      </c>
      <c r="L4" s="136">
        <v>1.1181000000000001E-12</v>
      </c>
      <c r="M4" s="136">
        <v>2.9604000000000002E-12</v>
      </c>
      <c r="N4" s="135">
        <v>7.4203000000000006E-12</v>
      </c>
      <c r="O4" s="136">
        <v>1.7672E-11</v>
      </c>
      <c r="P4" s="136">
        <v>4.0127999999999997E-11</v>
      </c>
      <c r="Q4" s="135">
        <v>8.7309999999999994E-11</v>
      </c>
      <c r="R4" s="136">
        <v>1.9890000000000001E-10</v>
      </c>
      <c r="S4" s="136">
        <v>4.1926999999999999E-10</v>
      </c>
      <c r="T4" s="135">
        <v>8.3729999999999999E-10</v>
      </c>
      <c r="U4" s="136">
        <v>1.5954000000000001E-9</v>
      </c>
      <c r="V4" s="136">
        <v>2.7921999999999999E-9</v>
      </c>
      <c r="W4" s="135">
        <v>4.7598E-9</v>
      </c>
      <c r="X4" s="136">
        <v>7.9418E-9</v>
      </c>
      <c r="Y4" s="136">
        <v>1.2979999999999999E-8</v>
      </c>
      <c r="Z4" s="136">
        <v>2.0793E-8</v>
      </c>
      <c r="AA4" s="136">
        <v>3.2670000000000001E-8</v>
      </c>
      <c r="AB4" s="136">
        <v>5.0378999999999997E-8</v>
      </c>
    </row>
    <row r="5" spans="1:28">
      <c r="A5" s="124" t="s">
        <v>1</v>
      </c>
      <c r="B5" s="135">
        <v>0.2</v>
      </c>
      <c r="C5" s="136">
        <v>0.2</v>
      </c>
      <c r="D5" s="136">
        <v>0.2</v>
      </c>
      <c r="E5" s="135">
        <v>0.2</v>
      </c>
      <c r="F5" s="136">
        <v>0.2</v>
      </c>
      <c r="G5" s="136">
        <v>0.2</v>
      </c>
      <c r="H5" s="135">
        <v>0.2</v>
      </c>
      <c r="I5" s="136">
        <v>0.2</v>
      </c>
      <c r="J5" s="136">
        <v>0.2</v>
      </c>
      <c r="K5" s="135">
        <v>0.2</v>
      </c>
      <c r="L5" s="136">
        <v>0.2</v>
      </c>
      <c r="M5" s="136">
        <v>0.2</v>
      </c>
      <c r="N5" s="136">
        <v>0.2</v>
      </c>
      <c r="O5" s="136">
        <v>0.2</v>
      </c>
      <c r="P5" s="136">
        <v>0.2</v>
      </c>
      <c r="Q5" s="135">
        <v>0.2</v>
      </c>
      <c r="R5" s="136">
        <v>0.2</v>
      </c>
      <c r="S5" s="136">
        <v>0.2</v>
      </c>
      <c r="T5" s="135">
        <v>0.2</v>
      </c>
      <c r="U5" s="136">
        <v>0.2</v>
      </c>
      <c r="V5" s="136">
        <v>0.2</v>
      </c>
      <c r="W5" s="136">
        <v>0.2</v>
      </c>
      <c r="X5" s="136">
        <v>0.2</v>
      </c>
      <c r="Y5" s="136">
        <v>0.2</v>
      </c>
      <c r="Z5" s="136">
        <v>0.2</v>
      </c>
      <c r="AA5" s="136">
        <v>0.2</v>
      </c>
      <c r="AB5" s="136">
        <v>0.2</v>
      </c>
    </row>
    <row r="6" spans="1:28">
      <c r="A6" s="124" t="s">
        <v>70</v>
      </c>
      <c r="B6" s="135">
        <v>8.0003000000000005E-2</v>
      </c>
      <c r="C6" s="136">
        <v>8.0005000000000007E-2</v>
      </c>
      <c r="D6" s="136">
        <v>8.0007999999999996E-2</v>
      </c>
      <c r="E6" s="135">
        <v>8.0013000000000001E-2</v>
      </c>
      <c r="F6" s="136">
        <v>8.0019000000000007E-2</v>
      </c>
      <c r="G6" s="136">
        <v>8.0242999999999995E-2</v>
      </c>
      <c r="H6" s="135">
        <v>7.9954999999999998E-2</v>
      </c>
      <c r="I6" s="136">
        <v>7.9509999999999997E-2</v>
      </c>
      <c r="J6" s="136">
        <v>7.7443999999999999E-2</v>
      </c>
      <c r="K6" s="135">
        <v>7.1087999999999998E-2</v>
      </c>
      <c r="L6" s="136">
        <v>5.8075000000000002E-2</v>
      </c>
      <c r="M6" s="136">
        <v>5.3894999999999998E-2</v>
      </c>
      <c r="N6" s="136">
        <v>4.9487000000000003E-2</v>
      </c>
      <c r="O6" s="136">
        <v>4.4953E-2</v>
      </c>
      <c r="P6" s="136">
        <v>4.0398999999999997E-2</v>
      </c>
      <c r="Q6" s="135">
        <v>3.5818000000000003E-2</v>
      </c>
      <c r="R6" s="136">
        <v>2.4981E-2</v>
      </c>
      <c r="S6" s="136">
        <v>1.5783999999999999E-2</v>
      </c>
      <c r="T6" s="135">
        <v>7.5608999999999997E-3</v>
      </c>
      <c r="U6" s="136">
        <v>4.7342E-4</v>
      </c>
      <c r="V6" s="136">
        <v>2.1656E-7</v>
      </c>
      <c r="W6" s="136">
        <v>4.6474999999999998E-8</v>
      </c>
      <c r="X6" s="136">
        <v>1.6931000000000001E-8</v>
      </c>
      <c r="Y6" s="136">
        <v>8.4737000000000006E-9</v>
      </c>
      <c r="Z6" s="136">
        <v>4.5703000000000002E-9</v>
      </c>
      <c r="AA6" s="136">
        <v>1.8754E-9</v>
      </c>
      <c r="AB6" s="136">
        <v>1.2058999999999999E-9</v>
      </c>
    </row>
    <row r="7" spans="1:28">
      <c r="A7" s="124" t="s">
        <v>68</v>
      </c>
      <c r="B7" s="135">
        <v>7.9996999999999999E-2</v>
      </c>
      <c r="C7" s="136">
        <v>7.9994999999999997E-2</v>
      </c>
      <c r="D7" s="136">
        <v>7.9991000000000007E-2</v>
      </c>
      <c r="E7" s="135">
        <v>7.9985000000000001E-2</v>
      </c>
      <c r="F7" s="136">
        <v>7.9977000000000006E-2</v>
      </c>
      <c r="G7" s="136">
        <v>7.9663999999999999E-2</v>
      </c>
      <c r="H7" s="133">
        <v>8.0043000000000003E-2</v>
      </c>
      <c r="I7" s="134">
        <v>8.0486000000000002E-2</v>
      </c>
      <c r="J7" s="134">
        <v>8.2549999999999998E-2</v>
      </c>
      <c r="K7" s="133">
        <v>8.8902999999999996E-2</v>
      </c>
      <c r="L7" s="134">
        <v>0.10191</v>
      </c>
      <c r="M7" s="134">
        <v>0.10609</v>
      </c>
      <c r="N7" s="133">
        <v>0.11049</v>
      </c>
      <c r="O7" s="134">
        <v>0.11502</v>
      </c>
      <c r="P7" s="134">
        <v>0.11957</v>
      </c>
      <c r="Q7" s="133">
        <v>0.12345</v>
      </c>
      <c r="R7" s="134">
        <v>9.2601000000000003E-2</v>
      </c>
      <c r="S7" s="134">
        <v>6.5881999999999996E-2</v>
      </c>
      <c r="T7" s="133">
        <v>3.6408999999999997E-2</v>
      </c>
      <c r="U7" s="134">
        <v>2.6806E-3</v>
      </c>
      <c r="V7" s="134">
        <v>1.5277E-6</v>
      </c>
      <c r="W7" s="134">
        <v>4.0890999999999997E-7</v>
      </c>
      <c r="X7" s="134">
        <v>1.8538000000000001E-7</v>
      </c>
      <c r="Y7" s="134">
        <v>1.1525E-7</v>
      </c>
      <c r="Z7" s="134">
        <v>7.7120000000000005E-8</v>
      </c>
      <c r="AA7" s="134">
        <v>3.9227999999999999E-8</v>
      </c>
      <c r="AB7" s="134">
        <v>3.1254999999999998E-8</v>
      </c>
    </row>
    <row r="8" spans="1:28">
      <c r="A8" s="124" t="s">
        <v>53</v>
      </c>
      <c r="B8" s="135">
        <v>4.4135000000000002E-7</v>
      </c>
      <c r="C8" s="136">
        <v>8.1931999999999995E-7</v>
      </c>
      <c r="D8" s="136">
        <v>1.4207E-6</v>
      </c>
      <c r="E8" s="135">
        <v>2.3261000000000001E-6</v>
      </c>
      <c r="F8" s="136">
        <v>3.6271E-6</v>
      </c>
      <c r="G8" s="136">
        <v>9.2255000000000004E-5</v>
      </c>
      <c r="H8" s="133">
        <v>2.6778999999999998E-6</v>
      </c>
      <c r="I8" s="134">
        <v>4.1879000000000002E-6</v>
      </c>
      <c r="J8" s="134">
        <v>5.8393000000000001E-6</v>
      </c>
      <c r="K8" s="133">
        <v>8.4314000000000003E-6</v>
      </c>
      <c r="L8" s="134">
        <v>1.4202000000000001E-5</v>
      </c>
      <c r="M8" s="134">
        <v>1.6599000000000002E-5</v>
      </c>
      <c r="N8" s="133">
        <v>1.9553999999999999E-5</v>
      </c>
      <c r="O8" s="134">
        <v>2.3183000000000001E-5</v>
      </c>
      <c r="P8" s="134">
        <v>2.7617999999999999E-5</v>
      </c>
      <c r="Q8" s="133">
        <v>3.2798E-5</v>
      </c>
      <c r="R8" s="134">
        <v>2.6063000000000001E-5</v>
      </c>
      <c r="S8" s="134">
        <v>2.0514999999999999E-5</v>
      </c>
      <c r="T8" s="133">
        <v>1.2821E-5</v>
      </c>
      <c r="U8" s="134">
        <v>1.0856E-6</v>
      </c>
      <c r="V8" s="134">
        <v>7.5229999999999998E-10</v>
      </c>
      <c r="W8" s="133">
        <v>2.4466000000000001E-10</v>
      </c>
      <c r="X8" s="134">
        <v>1.3422E-10</v>
      </c>
      <c r="Y8" s="134">
        <v>1.0062E-10</v>
      </c>
      <c r="Z8" s="133">
        <v>8.0964000000000006E-11</v>
      </c>
      <c r="AA8" s="134">
        <v>4.9407000000000001E-11</v>
      </c>
      <c r="AB8" s="134">
        <v>4.7136999999999998E-11</v>
      </c>
    </row>
    <row r="9" spans="1:28">
      <c r="A9" s="123" t="s">
        <v>62</v>
      </c>
      <c r="B9" s="133">
        <v>7.9998E-2</v>
      </c>
      <c r="C9" s="134">
        <v>7.9995999999999998E-2</v>
      </c>
      <c r="D9" s="134">
        <v>7.9993999999999996E-2</v>
      </c>
      <c r="E9" s="133">
        <v>7.9990000000000006E-2</v>
      </c>
      <c r="F9" s="134">
        <v>7.9984E-2</v>
      </c>
      <c r="G9" s="134">
        <v>7.9849000000000003E-2</v>
      </c>
      <c r="H9" s="133">
        <v>7.9959000000000002E-2</v>
      </c>
      <c r="I9" s="134">
        <v>7.9925999999999997E-2</v>
      </c>
      <c r="J9" s="134">
        <v>7.9882999999999996E-2</v>
      </c>
      <c r="K9" s="133">
        <v>7.9826999999999995E-2</v>
      </c>
      <c r="L9" s="134">
        <v>7.9737000000000002E-2</v>
      </c>
      <c r="M9" s="134">
        <v>7.9705999999999999E-2</v>
      </c>
      <c r="N9" s="133">
        <v>7.9671000000000006E-2</v>
      </c>
      <c r="O9" s="134">
        <v>7.9630999999999993E-2</v>
      </c>
      <c r="P9" s="134">
        <v>7.9585000000000003E-2</v>
      </c>
      <c r="Q9" s="133">
        <v>7.8100000000000003E-2</v>
      </c>
      <c r="R9" s="134">
        <v>2.4302000000000001E-2</v>
      </c>
      <c r="S9" s="134">
        <v>8.1369000000000007E-3</v>
      </c>
      <c r="T9" s="133">
        <v>2.2572E-3</v>
      </c>
      <c r="U9" s="134">
        <v>8.8585000000000007E-5</v>
      </c>
      <c r="V9" s="134">
        <v>3.5375999999999999E-8</v>
      </c>
      <c r="W9" s="133">
        <v>6.8818E-9</v>
      </c>
      <c r="X9" s="134">
        <v>2.3057E-9</v>
      </c>
      <c r="Y9" s="134">
        <v>1.0762000000000001E-9</v>
      </c>
      <c r="Z9" s="133">
        <v>5.4876999999999996E-10</v>
      </c>
      <c r="AA9" s="134">
        <v>2.1572000000000001E-10</v>
      </c>
      <c r="AB9" s="134">
        <v>1.3460000000000001E-10</v>
      </c>
    </row>
    <row r="10" spans="1:28">
      <c r="A10" s="124" t="s">
        <v>61</v>
      </c>
      <c r="B10" s="135">
        <v>4.2906000000000001E-6</v>
      </c>
      <c r="C10" s="136">
        <v>7.6752000000000006E-6</v>
      </c>
      <c r="D10" s="136">
        <v>1.2904E-5</v>
      </c>
      <c r="E10" s="135">
        <v>2.0585999999999999E-5</v>
      </c>
      <c r="F10" s="136">
        <v>3.1402999999999997E-5</v>
      </c>
      <c r="G10" s="136">
        <v>3.0249999999999998E-4</v>
      </c>
      <c r="H10" s="133">
        <v>8.2694999999999993E-5</v>
      </c>
      <c r="I10" s="134">
        <v>1.4873999999999999E-4</v>
      </c>
      <c r="J10" s="134">
        <v>2.3303000000000001E-4</v>
      </c>
      <c r="K10" s="133">
        <v>3.4695E-4</v>
      </c>
      <c r="L10" s="134">
        <v>5.2671E-4</v>
      </c>
      <c r="M10" s="134">
        <v>5.8838E-4</v>
      </c>
      <c r="N10" s="133">
        <v>6.5877000000000004E-4</v>
      </c>
      <c r="O10" s="134">
        <v>7.3895999999999999E-4</v>
      </c>
      <c r="P10" s="134">
        <v>8.3009000000000002E-4</v>
      </c>
      <c r="Q10" s="134">
        <v>9.2004999999999995E-4</v>
      </c>
      <c r="R10" s="134">
        <v>4.3102E-4</v>
      </c>
      <c r="S10" s="134">
        <v>2.1929E-4</v>
      </c>
      <c r="T10" s="133">
        <v>9.2281999999999995E-5</v>
      </c>
      <c r="U10" s="134">
        <v>5.4491000000000001E-6</v>
      </c>
      <c r="V10" s="134">
        <v>3.0425999999999998E-9</v>
      </c>
      <c r="W10" s="133">
        <v>8.1233000000000003E-10</v>
      </c>
      <c r="X10" s="134">
        <v>3.6882000000000003E-10</v>
      </c>
      <c r="Y10" s="134">
        <v>2.3054999999999999E-10</v>
      </c>
      <c r="Z10" s="133">
        <v>1.5571E-10</v>
      </c>
      <c r="AA10" s="134">
        <v>8.0243999999999995E-11</v>
      </c>
      <c r="AB10" s="134">
        <v>6.5016000000000003E-11</v>
      </c>
    </row>
    <row r="11" spans="1:28">
      <c r="A11" s="123" t="s">
        <v>73</v>
      </c>
      <c r="B11" s="133">
        <v>1.552E-9</v>
      </c>
      <c r="C11" s="134">
        <v>4.7317999999999997E-9</v>
      </c>
      <c r="D11" s="134">
        <v>1.2801E-8</v>
      </c>
      <c r="E11" s="133">
        <v>3.1289999999999998E-8</v>
      </c>
      <c r="F11" s="134">
        <v>7.0132999999999997E-8</v>
      </c>
      <c r="G11" s="134">
        <v>1.4749000000000001E-7</v>
      </c>
      <c r="H11" s="133">
        <v>8.9468000000000005E-5</v>
      </c>
      <c r="I11" s="134">
        <v>5.6857000000000001E-4</v>
      </c>
      <c r="J11" s="134">
        <v>2.6779E-3</v>
      </c>
      <c r="K11" s="133">
        <v>9.0931999999999992E-3</v>
      </c>
      <c r="L11" s="134">
        <v>2.2190999999999999E-2</v>
      </c>
      <c r="M11" s="134">
        <v>2.6391999999999999E-2</v>
      </c>
      <c r="N11" s="133">
        <v>3.0813E-2</v>
      </c>
      <c r="O11" s="134">
        <v>3.5347000000000003E-2</v>
      </c>
      <c r="P11" s="134">
        <v>3.9877000000000003E-2</v>
      </c>
      <c r="Q11" s="134">
        <v>4.3973999999999999E-2</v>
      </c>
      <c r="R11" s="134">
        <v>3.2002999999999997E-2</v>
      </c>
      <c r="S11" s="134">
        <v>2.3268E-2</v>
      </c>
      <c r="T11" s="133">
        <v>1.3292999999999999E-2</v>
      </c>
      <c r="U11" s="134">
        <v>1.0166000000000001E-3</v>
      </c>
      <c r="V11" s="134">
        <v>6.0798000000000002E-7</v>
      </c>
      <c r="W11" s="133">
        <v>1.7011999999999999E-7</v>
      </c>
      <c r="X11" s="134">
        <v>8.0217999999999997E-8</v>
      </c>
      <c r="Y11" s="134">
        <v>5.1598999999999998E-8</v>
      </c>
      <c r="Z11" s="133">
        <v>3.5526000000000003E-8</v>
      </c>
      <c r="AA11" s="134">
        <v>1.8488E-8</v>
      </c>
      <c r="AB11" s="134">
        <v>1.4982999999999999E-8</v>
      </c>
    </row>
    <row r="12" spans="1:28">
      <c r="A12" s="124" t="s">
        <v>130</v>
      </c>
      <c r="B12" s="135">
        <v>0</v>
      </c>
      <c r="C12" s="136">
        <v>0</v>
      </c>
      <c r="D12" s="136">
        <v>0</v>
      </c>
      <c r="E12" s="135">
        <v>0</v>
      </c>
      <c r="F12" s="136">
        <v>0</v>
      </c>
      <c r="G12" s="136">
        <v>0</v>
      </c>
      <c r="H12" s="135">
        <v>7.5303999999999999E-35</v>
      </c>
      <c r="I12" s="136">
        <v>1.1406000000000001E-28</v>
      </c>
      <c r="J12" s="136">
        <v>6.2509000000000005E-23</v>
      </c>
      <c r="K12" s="135">
        <v>1.6558999999999999E-16</v>
      </c>
      <c r="L12" s="136">
        <v>3.1647999999999998E-11</v>
      </c>
      <c r="M12" s="136">
        <v>3.2380999999999999E-10</v>
      </c>
      <c r="N12" s="135">
        <v>5.5631000000000002E-10</v>
      </c>
      <c r="O12" s="136">
        <v>1.7273E-9</v>
      </c>
      <c r="P12" s="136">
        <v>9.3936999999999999E-9</v>
      </c>
      <c r="Q12" s="136">
        <v>4.1033999999999998E-4</v>
      </c>
      <c r="R12" s="136">
        <v>2.2679000000000001E-2</v>
      </c>
      <c r="S12" s="136">
        <v>4.0053999999999999E-2</v>
      </c>
      <c r="T12" s="135">
        <v>5.7525E-2</v>
      </c>
      <c r="U12" s="136">
        <v>7.5927999999999995E-2</v>
      </c>
      <c r="V12" s="136">
        <v>7.6565999999999995E-2</v>
      </c>
      <c r="W12" s="135">
        <v>7.5548000000000004E-2</v>
      </c>
      <c r="X12" s="136">
        <v>7.4315999999999993E-2</v>
      </c>
      <c r="Y12" s="136">
        <v>7.2853000000000001E-2</v>
      </c>
      <c r="Z12" s="135">
        <v>7.1149000000000004E-2</v>
      </c>
      <c r="AA12" s="136">
        <v>6.9205000000000003E-2</v>
      </c>
      <c r="AB12" s="136">
        <v>6.7031999999999994E-2</v>
      </c>
    </row>
    <row r="13" spans="1:28">
      <c r="A13" s="124" t="s">
        <v>97</v>
      </c>
      <c r="B13" s="135">
        <v>0</v>
      </c>
      <c r="C13" s="136">
        <v>0</v>
      </c>
      <c r="D13" s="136">
        <v>0</v>
      </c>
      <c r="E13" s="135">
        <v>0</v>
      </c>
      <c r="F13" s="136">
        <v>0</v>
      </c>
      <c r="G13" s="136">
        <v>0</v>
      </c>
      <c r="H13" s="135">
        <v>3.7722E-33</v>
      </c>
      <c r="I13" s="136">
        <v>1.6743000000000001E-27</v>
      </c>
      <c r="J13" s="136">
        <v>3.4524999999999999E-22</v>
      </c>
      <c r="K13" s="135">
        <v>4.5449000000000002E-16</v>
      </c>
      <c r="L13" s="136">
        <v>5.9365000000000006E-11</v>
      </c>
      <c r="M13" s="136">
        <v>5.7837000000000004E-10</v>
      </c>
      <c r="N13" s="135">
        <v>9.610499999999999E-10</v>
      </c>
      <c r="O13" s="136">
        <v>2.9265999999999998E-9</v>
      </c>
      <c r="P13" s="136">
        <v>1.5802999999999999E-8</v>
      </c>
      <c r="Q13" s="135">
        <v>6.9446000000000004E-4</v>
      </c>
      <c r="R13" s="136">
        <v>4.2390999999999998E-2</v>
      </c>
      <c r="S13" s="136">
        <v>7.8312999999999994E-2</v>
      </c>
      <c r="T13" s="135">
        <v>0.11602</v>
      </c>
      <c r="U13" s="136">
        <v>0.15684999999999999</v>
      </c>
      <c r="V13" s="136">
        <v>0.16</v>
      </c>
      <c r="W13" s="135">
        <v>0.16</v>
      </c>
      <c r="X13" s="136">
        <v>0.16</v>
      </c>
      <c r="Y13" s="136">
        <v>0.16</v>
      </c>
      <c r="Z13" s="135">
        <v>0.16</v>
      </c>
      <c r="AA13" s="136">
        <v>0.16</v>
      </c>
      <c r="AB13" s="136">
        <v>0.16</v>
      </c>
    </row>
    <row r="14" spans="1:28">
      <c r="A14" s="124" t="s">
        <v>128</v>
      </c>
      <c r="B14" s="135">
        <v>0</v>
      </c>
      <c r="C14" s="136">
        <v>0</v>
      </c>
      <c r="D14" s="136">
        <v>0</v>
      </c>
      <c r="E14" s="135">
        <v>0</v>
      </c>
      <c r="F14" s="136">
        <v>0</v>
      </c>
      <c r="G14" s="136">
        <v>0</v>
      </c>
      <c r="H14" s="135">
        <v>0</v>
      </c>
      <c r="I14" s="136">
        <v>1.4049999999999999E-32</v>
      </c>
      <c r="J14" s="136">
        <v>2.3067E-25</v>
      </c>
      <c r="K14" s="135">
        <v>8.0915999999999994E-18</v>
      </c>
      <c r="L14" s="136">
        <v>1.2503E-11</v>
      </c>
      <c r="M14" s="136">
        <v>2.0468000000000001E-10</v>
      </c>
      <c r="N14" s="135">
        <v>5.5321999999999998E-10</v>
      </c>
      <c r="O14" s="136">
        <v>2.6611999999999999E-9</v>
      </c>
      <c r="P14" s="136">
        <v>2.2107999999999999E-8</v>
      </c>
      <c r="Q14" s="135">
        <v>1.4398E-3</v>
      </c>
      <c r="R14" s="136">
        <v>5.5482999999999998E-2</v>
      </c>
      <c r="S14" s="136">
        <v>7.1752999999999997E-2</v>
      </c>
      <c r="T14" s="136">
        <v>7.7697000000000002E-2</v>
      </c>
      <c r="U14" s="136">
        <v>7.9908999999999994E-2</v>
      </c>
      <c r="V14" s="136">
        <v>0.08</v>
      </c>
      <c r="W14" s="135">
        <v>0.08</v>
      </c>
      <c r="X14" s="136">
        <v>0.08</v>
      </c>
      <c r="Y14" s="136">
        <v>0.08</v>
      </c>
      <c r="Z14" s="135">
        <v>0.08</v>
      </c>
      <c r="AA14" s="136">
        <v>0.08</v>
      </c>
      <c r="AB14" s="136">
        <v>0.08</v>
      </c>
    </row>
    <row r="15" spans="1:28">
      <c r="A15" s="124" t="s">
        <v>49</v>
      </c>
      <c r="B15" s="135">
        <v>-18.62</v>
      </c>
      <c r="C15" s="136">
        <v>-18.61</v>
      </c>
      <c r="D15" s="136">
        <v>-18.61</v>
      </c>
      <c r="E15" s="135">
        <v>-18.62</v>
      </c>
      <c r="F15" s="136">
        <v>-18.63</v>
      </c>
      <c r="G15" s="136">
        <v>-18.72</v>
      </c>
      <c r="H15" s="135">
        <v>-18.84</v>
      </c>
      <c r="I15" s="136">
        <v>-18.97</v>
      </c>
      <c r="J15" s="136">
        <v>-19.11</v>
      </c>
      <c r="K15" s="135">
        <v>-19.25</v>
      </c>
      <c r="L15" s="136">
        <v>-19.38</v>
      </c>
      <c r="M15" s="136">
        <v>-19.420000000000002</v>
      </c>
      <c r="N15" s="135">
        <v>-19.45</v>
      </c>
      <c r="O15" s="136">
        <v>-19.48</v>
      </c>
      <c r="P15" s="136">
        <v>-19.510000000000002</v>
      </c>
      <c r="Q15" s="135">
        <v>-19.55</v>
      </c>
      <c r="R15" s="136">
        <v>-19.579999999999998</v>
      </c>
      <c r="S15" s="136">
        <v>-19.61</v>
      </c>
      <c r="T15" s="135">
        <v>-19.649999999999999</v>
      </c>
      <c r="U15" s="136">
        <v>-19.68</v>
      </c>
      <c r="V15" s="136">
        <v>-19.71</v>
      </c>
      <c r="W15" s="135">
        <v>-19.739999999999998</v>
      </c>
      <c r="X15" s="136">
        <v>-19.78</v>
      </c>
      <c r="Y15" s="136">
        <v>-19.809999999999999</v>
      </c>
      <c r="Z15" s="135">
        <v>-19.84</v>
      </c>
      <c r="AA15" s="136">
        <v>-19.88</v>
      </c>
      <c r="AB15" s="136">
        <v>-19.91</v>
      </c>
    </row>
    <row r="16" spans="1:28">
      <c r="A16" s="124" t="s">
        <v>119</v>
      </c>
      <c r="B16" s="135">
        <v>-65.47</v>
      </c>
      <c r="C16" s="136">
        <v>-62</v>
      </c>
      <c r="D16" s="136">
        <v>-58.91</v>
      </c>
      <c r="E16" s="135">
        <v>-56.15</v>
      </c>
      <c r="F16" s="136">
        <v>-53.66</v>
      </c>
      <c r="G16" s="136">
        <v>-43.05</v>
      </c>
      <c r="H16" s="135">
        <v>-44.27</v>
      </c>
      <c r="I16" s="136">
        <v>-40.57</v>
      </c>
      <c r="J16" s="136">
        <v>-37.770000000000003</v>
      </c>
      <c r="K16" s="135">
        <v>-35.479999999999997</v>
      </c>
      <c r="L16" s="136">
        <v>-33.43</v>
      </c>
      <c r="M16" s="136">
        <v>-32.93</v>
      </c>
      <c r="N16" s="135">
        <v>-32.44</v>
      </c>
      <c r="O16" s="136">
        <v>-31.95</v>
      </c>
      <c r="P16" s="136">
        <v>-31.46</v>
      </c>
      <c r="Q16" s="135">
        <v>-30.99</v>
      </c>
      <c r="R16" s="136">
        <v>-30.98</v>
      </c>
      <c r="S16" s="136">
        <v>-30.91</v>
      </c>
      <c r="T16" s="135">
        <v>-30.8</v>
      </c>
      <c r="U16" s="136">
        <v>-30.66</v>
      </c>
      <c r="V16" s="136">
        <v>-30.35</v>
      </c>
      <c r="W16" s="135">
        <v>-30.03</v>
      </c>
      <c r="X16" s="136">
        <v>-29.72</v>
      </c>
      <c r="Y16" s="136">
        <v>-29.41</v>
      </c>
      <c r="Z16" s="135">
        <v>-29.1</v>
      </c>
      <c r="AA16" s="136">
        <v>-28.79</v>
      </c>
      <c r="AB16" s="136">
        <v>-28.49</v>
      </c>
    </row>
    <row r="17" spans="1:28">
      <c r="A17" s="124" t="s">
        <v>50</v>
      </c>
      <c r="B17" s="135">
        <v>-16.96</v>
      </c>
      <c r="C17" s="136">
        <v>-16.329999999999998</v>
      </c>
      <c r="D17" s="136">
        <v>-15.78</v>
      </c>
      <c r="E17" s="135">
        <v>-15.29</v>
      </c>
      <c r="F17" s="136">
        <v>-14.86</v>
      </c>
      <c r="G17" s="136">
        <v>-11.73</v>
      </c>
      <c r="H17" s="135">
        <v>-15.4</v>
      </c>
      <c r="I17" s="136">
        <v>-15.11</v>
      </c>
      <c r="J17" s="136">
        <v>-14.95</v>
      </c>
      <c r="K17" s="135">
        <v>-14.78</v>
      </c>
      <c r="L17" s="136">
        <v>-14.47</v>
      </c>
      <c r="M17" s="136">
        <v>-14.37</v>
      </c>
      <c r="N17" s="135">
        <v>-14.26</v>
      </c>
      <c r="O17" s="136">
        <v>-14.15</v>
      </c>
      <c r="P17" s="136">
        <v>-14.03</v>
      </c>
      <c r="Q17" s="135">
        <v>-13.9</v>
      </c>
      <c r="R17" s="136">
        <v>-13.69</v>
      </c>
      <c r="S17" s="136">
        <v>-13.53</v>
      </c>
      <c r="T17" s="135">
        <v>-13.4</v>
      </c>
      <c r="U17" s="136">
        <v>-13.28</v>
      </c>
      <c r="V17" s="136">
        <v>-13.17</v>
      </c>
      <c r="W17" s="135">
        <v>-13.07</v>
      </c>
      <c r="X17" s="136">
        <v>-12.97</v>
      </c>
      <c r="Y17" s="136">
        <v>-12.87</v>
      </c>
      <c r="Z17" s="133">
        <v>-12.77</v>
      </c>
      <c r="AA17" s="134">
        <v>-12.67</v>
      </c>
      <c r="AB17" s="134">
        <v>-12.57</v>
      </c>
    </row>
    <row r="18" spans="1:28">
      <c r="A18" s="124" t="s">
        <v>60</v>
      </c>
      <c r="B18" s="135">
        <v>-23.95</v>
      </c>
      <c r="C18" s="136">
        <v>-22.83</v>
      </c>
      <c r="D18" s="136">
        <v>-21.83</v>
      </c>
      <c r="E18" s="135">
        <v>-20.95</v>
      </c>
      <c r="F18" s="136">
        <v>-20.149999999999999</v>
      </c>
      <c r="G18" s="136">
        <v>-19.52</v>
      </c>
      <c r="H18" s="135">
        <v>-13.26</v>
      </c>
      <c r="I18" s="136">
        <v>-11.71</v>
      </c>
      <c r="J18" s="136">
        <v>-10.51</v>
      </c>
      <c r="K18" s="135">
        <v>-9.6370000000000005</v>
      </c>
      <c r="L18" s="136">
        <v>-9.0939999999999994</v>
      </c>
      <c r="M18" s="136">
        <v>-9.0079999999999991</v>
      </c>
      <c r="N18" s="135">
        <v>-8.94</v>
      </c>
      <c r="O18" s="136">
        <v>-8.8889999999999993</v>
      </c>
      <c r="P18" s="136">
        <v>-8.8520000000000003</v>
      </c>
      <c r="Q18" s="135">
        <v>-8.8279999999999994</v>
      </c>
      <c r="R18" s="136">
        <v>-8.73</v>
      </c>
      <c r="S18" s="136">
        <v>-8.6829999999999998</v>
      </c>
      <c r="T18" s="135">
        <v>-8.6649999999999991</v>
      </c>
      <c r="U18" s="136">
        <v>-8.67</v>
      </c>
      <c r="V18" s="136">
        <v>-8.7370000000000001</v>
      </c>
      <c r="W18" s="135">
        <v>-8.81</v>
      </c>
      <c r="X18" s="136">
        <v>-8.8840000000000003</v>
      </c>
      <c r="Y18" s="136">
        <v>-8.9600000000000009</v>
      </c>
      <c r="Z18" s="135">
        <v>-9.0380000000000003</v>
      </c>
      <c r="AA18" s="136">
        <v>-9.1180000000000003</v>
      </c>
      <c r="AB18" s="136">
        <v>-9.2010000000000005</v>
      </c>
    </row>
    <row r="19" spans="1:28">
      <c r="A19" s="124" t="s">
        <v>51</v>
      </c>
      <c r="B19" s="135">
        <v>0.2</v>
      </c>
      <c r="C19" s="136">
        <v>0.2</v>
      </c>
      <c r="D19" s="136">
        <v>0.2</v>
      </c>
      <c r="E19" s="135">
        <v>0.2</v>
      </c>
      <c r="F19" s="136">
        <v>0.2</v>
      </c>
      <c r="G19" s="136">
        <v>0.2</v>
      </c>
      <c r="H19" s="135">
        <v>0.2</v>
      </c>
      <c r="I19" s="136">
        <v>0.2</v>
      </c>
      <c r="J19" s="136">
        <v>0.2</v>
      </c>
      <c r="K19" s="135">
        <v>0.2</v>
      </c>
      <c r="L19" s="136">
        <v>0.20000999999999999</v>
      </c>
      <c r="M19" s="136">
        <v>0.20000999999999999</v>
      </c>
      <c r="N19" s="135">
        <v>0.20002</v>
      </c>
      <c r="O19" s="136">
        <v>0.20005000000000001</v>
      </c>
      <c r="P19" s="136">
        <v>0.20008000000000001</v>
      </c>
      <c r="Q19" s="135">
        <v>0.20014000000000001</v>
      </c>
      <c r="R19" s="136">
        <v>0.20028000000000001</v>
      </c>
      <c r="S19" s="136">
        <v>0.20050000000000001</v>
      </c>
      <c r="T19" s="135">
        <v>0.20082</v>
      </c>
      <c r="U19" s="136">
        <v>0.20125000000000001</v>
      </c>
      <c r="V19" s="136">
        <v>0.20166000000000001</v>
      </c>
      <c r="W19" s="135">
        <v>0.20216000000000001</v>
      </c>
      <c r="X19" s="136">
        <v>0.20277000000000001</v>
      </c>
      <c r="Y19" s="136">
        <v>0.20349</v>
      </c>
      <c r="Z19" s="135">
        <v>0.20433000000000001</v>
      </c>
      <c r="AA19" s="136">
        <v>0.20529</v>
      </c>
      <c r="AB19" s="136">
        <v>0.20637</v>
      </c>
    </row>
    <row r="20" spans="1:28">
      <c r="A20" s="129" t="s">
        <v>52</v>
      </c>
      <c r="B20" s="137">
        <v>0.24</v>
      </c>
      <c r="C20" s="138">
        <v>0.24</v>
      </c>
      <c r="D20" s="138">
        <v>0.24001</v>
      </c>
      <c r="E20" s="137">
        <v>0.24001</v>
      </c>
      <c r="F20" s="138">
        <v>0.24002000000000001</v>
      </c>
      <c r="G20" s="138">
        <v>0.24015</v>
      </c>
      <c r="H20" s="137">
        <v>0.24013000000000001</v>
      </c>
      <c r="I20" s="138">
        <v>0.24063999999999999</v>
      </c>
      <c r="J20" s="138">
        <v>0.24279000000000001</v>
      </c>
      <c r="K20" s="137">
        <v>0.24926999999999999</v>
      </c>
      <c r="L20" s="138">
        <v>0.26245000000000002</v>
      </c>
      <c r="M20" s="138">
        <v>0.26668999999999998</v>
      </c>
      <c r="N20" s="137">
        <v>0.27113999999999999</v>
      </c>
      <c r="O20" s="138">
        <v>0.27572000000000002</v>
      </c>
      <c r="P20" s="138">
        <v>0.28028999999999998</v>
      </c>
      <c r="Q20" s="137">
        <v>0.28227000000000002</v>
      </c>
      <c r="R20" s="138">
        <v>0.17435999999999999</v>
      </c>
      <c r="S20" s="138">
        <v>0.11334</v>
      </c>
      <c r="T20" s="137">
        <v>5.9650000000000002E-2</v>
      </c>
      <c r="U20" s="138">
        <v>4.3062999999999999E-3</v>
      </c>
      <c r="V20" s="138">
        <v>2.5892999999999999E-6</v>
      </c>
      <c r="W20" s="137">
        <v>7.3277999999999997E-7</v>
      </c>
      <c r="X20" s="138">
        <v>3.5031999999999998E-7</v>
      </c>
      <c r="Y20" s="138">
        <v>2.2907E-7</v>
      </c>
      <c r="Z20" s="137">
        <v>1.6080000000000001E-7</v>
      </c>
      <c r="AA20" s="138">
        <v>8.5592000000000003E-8</v>
      </c>
      <c r="AB20" s="138">
        <v>7.1190000000000004E-8</v>
      </c>
    </row>
  </sheetData>
  <conditionalFormatting sqref="B1:AB20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>
    <tabColor rgb="FF00B050"/>
  </sheetPr>
  <dimension ref="A1:CI137"/>
  <sheetViews>
    <sheetView zoomScaleNormal="100" zoomScaleSheetLayoutView="25" workbookViewId="0">
      <selection activeCell="BR23" sqref="BR23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150" t="s">
        <v>0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0"/>
      <c r="BA1" s="150"/>
      <c r="BB1" s="150"/>
      <c r="BC1" s="150"/>
      <c r="BD1" s="150"/>
      <c r="BE1" s="150"/>
      <c r="BF1" s="150"/>
      <c r="BG1" s="150"/>
      <c r="BH1" s="150"/>
      <c r="BI1" s="150"/>
      <c r="BJ1" s="150"/>
      <c r="BK1" s="150"/>
      <c r="BL1" s="150"/>
      <c r="BM1" s="150"/>
      <c r="BN1" s="150"/>
      <c r="BO1" s="150"/>
      <c r="BP1" s="150"/>
      <c r="BQ1" s="150"/>
      <c r="BR1" s="150"/>
      <c r="BS1" s="150"/>
      <c r="BT1" s="150"/>
      <c r="BU1" s="150"/>
      <c r="BV1" s="150"/>
      <c r="BW1" s="150"/>
      <c r="BX1" s="150"/>
      <c r="BY1" s="150"/>
      <c r="BZ1" s="150"/>
      <c r="CA1" s="150"/>
      <c r="CB1" s="150"/>
      <c r="CC1" s="150"/>
      <c r="CD1" s="150"/>
      <c r="CE1" s="150"/>
      <c r="CF1" s="150"/>
      <c r="CG1" s="150"/>
      <c r="CH1" s="150"/>
      <c r="CI1" s="150"/>
    </row>
    <row r="2" spans="1:87" ht="21" customHeight="1" thickBot="1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63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537.5</v>
      </c>
      <c r="Q3" s="3">
        <v>603.5</v>
      </c>
      <c r="R3" s="3">
        <v>669.6</v>
      </c>
      <c r="S3" s="3">
        <v>735.7</v>
      </c>
      <c r="T3" s="3">
        <v>801.8</v>
      </c>
      <c r="U3" s="3">
        <v>818.3</v>
      </c>
      <c r="V3" s="3">
        <v>834.8</v>
      </c>
      <c r="W3" s="3">
        <v>851.3</v>
      </c>
      <c r="X3" s="3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4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1</v>
      </c>
      <c r="D4" s="41">
        <f t="shared" si="0"/>
        <v>0</v>
      </c>
      <c r="E4" s="18" t="s">
        <v>54</v>
      </c>
      <c r="F4" s="139">
        <v>7.4268E-9</v>
      </c>
      <c r="G4" s="139">
        <v>6.8180999999999999E-9</v>
      </c>
      <c r="H4" s="139">
        <v>1.2716E-8</v>
      </c>
      <c r="I4" s="139">
        <v>1.2009E-8</v>
      </c>
      <c r="J4" s="139">
        <v>1.1453E-8</v>
      </c>
      <c r="K4" s="139">
        <v>1.0997000000000001E-8</v>
      </c>
      <c r="L4" s="139">
        <v>1.0604E-8</v>
      </c>
      <c r="M4" s="139">
        <v>1.0245E-8</v>
      </c>
      <c r="N4" s="139">
        <v>9.8996999999999996E-9</v>
      </c>
      <c r="O4" s="139">
        <v>8.5648E-9</v>
      </c>
      <c r="P4" s="139">
        <v>7.5815000000000008E-9</v>
      </c>
      <c r="Q4" s="139">
        <v>7.2120999999999999E-9</v>
      </c>
      <c r="R4" s="139">
        <v>7.2276999999999998E-9</v>
      </c>
      <c r="S4" s="139">
        <v>7.7610999999999996E-9</v>
      </c>
      <c r="T4" s="139">
        <v>8.6523E-9</v>
      </c>
      <c r="U4" s="139">
        <v>8.9768000000000007E-9</v>
      </c>
      <c r="V4" s="139">
        <v>9.3671999999999997E-9</v>
      </c>
      <c r="W4" s="139">
        <v>9.8429000000000004E-9</v>
      </c>
      <c r="X4" s="139">
        <v>1.0429E-8</v>
      </c>
      <c r="Y4" s="139">
        <v>1.116E-8</v>
      </c>
      <c r="Z4" s="139">
        <v>1.2078000000000001E-8</v>
      </c>
      <c r="AA4" s="139">
        <v>1.3245E-8</v>
      </c>
      <c r="AB4" s="139">
        <v>7.5021000000000004E-9</v>
      </c>
      <c r="AC4" s="139">
        <v>8.5211999999999999E-9</v>
      </c>
      <c r="AD4" s="139">
        <v>9.8507000000000003E-9</v>
      </c>
      <c r="AE4" s="139">
        <v>1.1599E-8</v>
      </c>
      <c r="AF4" s="139">
        <v>1.3908E-8</v>
      </c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4</v>
      </c>
      <c r="C5" s="41">
        <f t="shared" si="0"/>
        <v>0</v>
      </c>
      <c r="D5" s="41">
        <f t="shared" si="0"/>
        <v>0</v>
      </c>
      <c r="E5" s="18" t="s">
        <v>105</v>
      </c>
      <c r="F5" s="139">
        <v>1.1202E-24</v>
      </c>
      <c r="G5" s="139">
        <v>4.7217999999999999E-23</v>
      </c>
      <c r="H5" s="139">
        <v>1.298E-21</v>
      </c>
      <c r="I5" s="139">
        <v>2.4886E-20</v>
      </c>
      <c r="J5" s="139">
        <v>3.5115999999999999E-19</v>
      </c>
      <c r="K5" s="139">
        <v>3.8099E-18</v>
      </c>
      <c r="L5" s="139">
        <v>3.2943000000000001E-17</v>
      </c>
      <c r="M5" s="139">
        <v>2.3384000000000002E-16</v>
      </c>
      <c r="N5" s="139">
        <v>1.3967999999999999E-15</v>
      </c>
      <c r="O5" s="139">
        <v>4.5955E-13</v>
      </c>
      <c r="P5" s="139">
        <v>3.2078999999999999E-11</v>
      </c>
      <c r="Q5" s="139">
        <v>8.0226999999999996E-10</v>
      </c>
      <c r="R5" s="139">
        <v>9.8369000000000002E-9</v>
      </c>
      <c r="S5" s="139">
        <v>7.2006000000000003E-8</v>
      </c>
      <c r="T5" s="139">
        <v>3.5601999999999998E-7</v>
      </c>
      <c r="U5" s="139">
        <v>5.0378999999999999E-7</v>
      </c>
      <c r="V5" s="139">
        <v>6.9905E-7</v>
      </c>
      <c r="W5" s="139">
        <v>9.5140999999999997E-7</v>
      </c>
      <c r="X5" s="139">
        <v>1.2701999999999999E-6</v>
      </c>
      <c r="Y5" s="139">
        <v>1.6632E-6</v>
      </c>
      <c r="Z5" s="139">
        <v>2.1353000000000001E-6</v>
      </c>
      <c r="AA5" s="139">
        <v>2.6869999999999999E-6</v>
      </c>
      <c r="AB5" s="139">
        <v>3.3119E-6</v>
      </c>
      <c r="AC5" s="139">
        <v>3.9963000000000002E-6</v>
      </c>
      <c r="AD5" s="139">
        <v>4.7182E-6</v>
      </c>
      <c r="AE5" s="139">
        <v>5.4477999999999997E-6</v>
      </c>
      <c r="AF5" s="139">
        <v>6.1503999999999996E-6</v>
      </c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18" t="s">
        <v>104</v>
      </c>
      <c r="F6" s="139">
        <v>1.4362000000000001E-21</v>
      </c>
      <c r="G6" s="139">
        <v>4.3290999999999999E-20</v>
      </c>
      <c r="H6" s="139">
        <v>8.7932000000000007E-19</v>
      </c>
      <c r="I6" s="139">
        <v>1.2808E-17</v>
      </c>
      <c r="J6" s="139">
        <v>1.4063E-16</v>
      </c>
      <c r="K6" s="139">
        <v>1.212E-15</v>
      </c>
      <c r="L6" s="139">
        <v>8.4759999999999997E-15</v>
      </c>
      <c r="M6" s="139">
        <v>4.9438999999999999E-14</v>
      </c>
      <c r="N6" s="139">
        <v>2.4609000000000001E-13</v>
      </c>
      <c r="O6" s="139">
        <v>4.3648999999999997E-11</v>
      </c>
      <c r="P6" s="139">
        <v>1.8733000000000001E-9</v>
      </c>
      <c r="Q6" s="139">
        <v>3.1532000000000001E-8</v>
      </c>
      <c r="R6" s="139">
        <v>2.7768999999999999E-7</v>
      </c>
      <c r="S6" s="139">
        <v>1.5318000000000001E-6</v>
      </c>
      <c r="T6" s="139">
        <v>5.9074999999999998E-6</v>
      </c>
      <c r="U6" s="139">
        <v>7.8858E-6</v>
      </c>
      <c r="V6" s="139">
        <v>1.0332E-5</v>
      </c>
      <c r="W6" s="139">
        <v>1.3288000000000001E-5</v>
      </c>
      <c r="X6" s="139">
        <v>1.677E-5</v>
      </c>
      <c r="Y6" s="139">
        <v>2.0758999999999999E-5</v>
      </c>
      <c r="Z6" s="139">
        <v>2.5188E-5</v>
      </c>
      <c r="AA6" s="139">
        <v>2.9932000000000001E-5</v>
      </c>
      <c r="AB6" s="139">
        <v>3.4804000000000001E-5</v>
      </c>
      <c r="AC6" s="139">
        <v>3.9558999999999999E-5</v>
      </c>
      <c r="AD6" s="139">
        <v>4.3914E-5</v>
      </c>
      <c r="AE6" s="139">
        <v>4.7574999999999998E-5</v>
      </c>
      <c r="AF6" s="139">
        <v>5.0275999999999998E-5</v>
      </c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6</v>
      </c>
      <c r="C7" s="41">
        <f t="shared" si="0"/>
        <v>0</v>
      </c>
      <c r="D7" s="41">
        <f t="shared" si="0"/>
        <v>0</v>
      </c>
      <c r="E7" s="18" t="s">
        <v>103</v>
      </c>
      <c r="F7" s="139">
        <v>2.4484999999999999E-19</v>
      </c>
      <c r="G7" s="139">
        <v>4.1544E-18</v>
      </c>
      <c r="H7" s="139">
        <v>5.0331000000000001E-17</v>
      </c>
      <c r="I7" s="139">
        <v>4.5933999999999999E-16</v>
      </c>
      <c r="J7" s="139">
        <v>3.2964999999999998E-15</v>
      </c>
      <c r="K7" s="139">
        <v>1.9262000000000001E-14</v>
      </c>
      <c r="L7" s="139">
        <v>9.4281999999999997E-14</v>
      </c>
      <c r="M7" s="139">
        <v>3.9579000000000002E-13</v>
      </c>
      <c r="N7" s="139">
        <v>1.4531999999999999E-12</v>
      </c>
      <c r="O7" s="139">
        <v>9.2806000000000005E-11</v>
      </c>
      <c r="P7" s="139">
        <v>1.8038999999999999E-9</v>
      </c>
      <c r="Q7" s="139">
        <v>1.6079999999999999E-8</v>
      </c>
      <c r="R7" s="139">
        <v>8.3874E-8</v>
      </c>
      <c r="S7" s="139">
        <v>2.9752999999999999E-7</v>
      </c>
      <c r="T7" s="139">
        <v>7.8380000000000002E-7</v>
      </c>
      <c r="U7" s="139">
        <v>9.5795000000000008E-7</v>
      </c>
      <c r="V7" s="139">
        <v>1.1516999999999999E-6</v>
      </c>
      <c r="W7" s="139">
        <v>1.3615E-6</v>
      </c>
      <c r="X7" s="139">
        <v>1.5817E-6</v>
      </c>
      <c r="Y7" s="139">
        <v>1.8043E-6</v>
      </c>
      <c r="Z7" s="139">
        <v>2.0186E-6</v>
      </c>
      <c r="AA7" s="139">
        <v>2.2122000000000002E-6</v>
      </c>
      <c r="AB7" s="139">
        <v>2.3715999999999999E-6</v>
      </c>
      <c r="AC7" s="139">
        <v>2.4837E-6</v>
      </c>
      <c r="AD7" s="139">
        <v>2.5376000000000001E-6</v>
      </c>
      <c r="AE7" s="139">
        <v>2.5266999999999999E-6</v>
      </c>
      <c r="AF7" s="139">
        <v>2.4499E-6</v>
      </c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1</v>
      </c>
      <c r="C8" s="41">
        <f t="shared" si="0"/>
        <v>0</v>
      </c>
      <c r="D8" s="41">
        <f t="shared" si="0"/>
        <v>0</v>
      </c>
      <c r="E8" s="18" t="s">
        <v>72</v>
      </c>
      <c r="F8" s="139">
        <v>9.3294999999999995E-21</v>
      </c>
      <c r="G8" s="139">
        <v>1.8516999999999999E-19</v>
      </c>
      <c r="H8" s="139">
        <v>2.5688000000000002E-18</v>
      </c>
      <c r="I8" s="139">
        <v>2.6373999999999998E-17</v>
      </c>
      <c r="J8" s="139">
        <v>2.0977E-16</v>
      </c>
      <c r="K8" s="139">
        <v>1.3414000000000001E-15</v>
      </c>
      <c r="L8" s="139">
        <v>7.1081000000000005E-15</v>
      </c>
      <c r="M8" s="139">
        <v>3.2004999999999998E-14</v>
      </c>
      <c r="N8" s="139">
        <v>1.2503E-13</v>
      </c>
      <c r="O8" s="139">
        <v>9.6218999999999996E-12</v>
      </c>
      <c r="P8" s="139">
        <v>2.1045000000000001E-10</v>
      </c>
      <c r="Q8" s="139">
        <v>2.0217000000000002E-9</v>
      </c>
      <c r="R8" s="139">
        <v>1.1043E-8</v>
      </c>
      <c r="S8" s="139">
        <v>4.0198E-8</v>
      </c>
      <c r="T8" s="139">
        <v>1.0684999999999999E-7</v>
      </c>
      <c r="U8" s="139">
        <v>1.3052999999999999E-7</v>
      </c>
      <c r="V8" s="139">
        <v>1.5664000000000001E-7</v>
      </c>
      <c r="W8" s="139">
        <v>1.8456999999999999E-7</v>
      </c>
      <c r="X8" s="139">
        <v>2.1337000000000001E-7</v>
      </c>
      <c r="Y8" s="139">
        <v>2.4172999999999998E-7</v>
      </c>
      <c r="Z8" s="139">
        <v>2.6803E-7</v>
      </c>
      <c r="AA8" s="139">
        <v>2.9041999999999998E-7</v>
      </c>
      <c r="AB8" s="139">
        <v>3.0698000000000001E-7</v>
      </c>
      <c r="AC8" s="139">
        <v>3.1601999999999999E-7</v>
      </c>
      <c r="AD8" s="139">
        <v>3.1635E-7</v>
      </c>
      <c r="AE8" s="139">
        <v>3.0754000000000001E-7</v>
      </c>
      <c r="AF8" s="139">
        <v>2.9007E-7</v>
      </c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3</v>
      </c>
      <c r="C9" s="41">
        <f t="shared" si="0"/>
        <v>0</v>
      </c>
      <c r="D9" s="41">
        <f t="shared" si="0"/>
        <v>0</v>
      </c>
      <c r="E9" s="18" t="s">
        <v>106</v>
      </c>
      <c r="F9" s="139">
        <v>7.4466999999999998E-23</v>
      </c>
      <c r="G9" s="139">
        <v>1.6729E-21</v>
      </c>
      <c r="H9" s="139">
        <v>2.5810000000000001E-20</v>
      </c>
      <c r="I9" s="139">
        <v>2.9040999999999999E-19</v>
      </c>
      <c r="J9" s="139">
        <v>2.5004999999999999E-18</v>
      </c>
      <c r="K9" s="139">
        <v>1.7128999999999999E-17</v>
      </c>
      <c r="L9" s="139">
        <v>9.6383000000000002E-17</v>
      </c>
      <c r="M9" s="139">
        <v>4.5732999999999998E-16</v>
      </c>
      <c r="N9" s="139">
        <v>1.8704999999999999E-15</v>
      </c>
      <c r="O9" s="139">
        <v>1.6447E-13</v>
      </c>
      <c r="P9" s="139">
        <v>3.8899000000000002E-12</v>
      </c>
      <c r="Q9" s="139">
        <v>3.9043999999999997E-11</v>
      </c>
      <c r="R9" s="139">
        <v>2.1786000000000001E-10</v>
      </c>
      <c r="S9" s="139">
        <v>7.9749999999999999E-10</v>
      </c>
      <c r="T9" s="139">
        <v>2.1034E-9</v>
      </c>
      <c r="U9" s="139">
        <v>2.5583000000000002E-9</v>
      </c>
      <c r="V9" s="139">
        <v>3.0533000000000002E-9</v>
      </c>
      <c r="W9" s="139">
        <v>3.5735000000000001E-9</v>
      </c>
      <c r="X9" s="139">
        <v>4.0968999999999998E-9</v>
      </c>
      <c r="Y9" s="139">
        <v>4.5951000000000004E-9</v>
      </c>
      <c r="Z9" s="139">
        <v>5.0339000000000002E-9</v>
      </c>
      <c r="AA9" s="139">
        <v>5.3763999999999998E-9</v>
      </c>
      <c r="AB9" s="139">
        <v>5.5871999999999999E-9</v>
      </c>
      <c r="AC9" s="139">
        <v>5.6383999999999999E-9</v>
      </c>
      <c r="AD9" s="139">
        <v>5.5152999999999998E-9</v>
      </c>
      <c r="AE9" s="139">
        <v>5.2212000000000001E-9</v>
      </c>
      <c r="AF9" s="139">
        <v>4.7786E-9</v>
      </c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0</v>
      </c>
      <c r="E10" s="18" t="s">
        <v>106</v>
      </c>
      <c r="F10" s="139">
        <v>2.3974000000000001E-26</v>
      </c>
      <c r="G10" s="139">
        <v>1.5273E-24</v>
      </c>
      <c r="H10" s="139">
        <v>6.0983000000000005E-23</v>
      </c>
      <c r="I10" s="139">
        <v>1.6414000000000001E-21</v>
      </c>
      <c r="J10" s="139">
        <v>3.1578999999999998E-20</v>
      </c>
      <c r="K10" s="139">
        <v>4.5538000000000004E-19</v>
      </c>
      <c r="L10" s="139">
        <v>5.1182000000000002E-18</v>
      </c>
      <c r="M10" s="139">
        <v>4.6310000000000001E-17</v>
      </c>
      <c r="N10" s="139">
        <v>3.4656E-16</v>
      </c>
      <c r="O10" s="139">
        <v>2.4444999999999998E-13</v>
      </c>
      <c r="P10" s="139">
        <v>3.1052999999999999E-11</v>
      </c>
      <c r="Q10" s="139">
        <v>1.2622E-9</v>
      </c>
      <c r="R10" s="139">
        <v>2.3183E-8</v>
      </c>
      <c r="S10" s="139">
        <v>2.3932E-7</v>
      </c>
      <c r="T10" s="139">
        <v>1.5969999999999999E-6</v>
      </c>
      <c r="U10" s="139">
        <v>2.4237000000000002E-6</v>
      </c>
      <c r="V10" s="139">
        <v>3.6016E-6</v>
      </c>
      <c r="W10" s="139">
        <v>5.2436000000000001E-6</v>
      </c>
      <c r="X10" s="139">
        <v>7.4827000000000004E-6</v>
      </c>
      <c r="Y10" s="139">
        <v>1.0468999999999999E-5</v>
      </c>
      <c r="Z10" s="139">
        <v>1.436E-5</v>
      </c>
      <c r="AA10" s="139">
        <v>1.9313999999999998E-5</v>
      </c>
      <c r="AB10" s="139">
        <v>2.5463999999999999E-5</v>
      </c>
      <c r="AC10" s="139">
        <v>3.2904999999999998E-5</v>
      </c>
      <c r="AD10" s="139">
        <v>4.1666999999999999E-5</v>
      </c>
      <c r="AE10" s="139">
        <v>5.1697000000000003E-5</v>
      </c>
      <c r="AF10" s="139">
        <v>6.2847000000000003E-5</v>
      </c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18" t="s">
        <v>107</v>
      </c>
      <c r="F11" s="139">
        <v>7.5160000000000002E-21</v>
      </c>
      <c r="G11" s="139">
        <v>2.2711000000000001E-19</v>
      </c>
      <c r="H11" s="139">
        <v>4.7006000000000002E-18</v>
      </c>
      <c r="I11" s="139">
        <v>7.0671000000000002E-17</v>
      </c>
      <c r="J11" s="139">
        <v>8.0904000000000003E-16</v>
      </c>
      <c r="K11" s="139">
        <v>7.3281999999999994E-15</v>
      </c>
      <c r="L11" s="139">
        <v>5.4199999999999999E-14</v>
      </c>
      <c r="M11" s="139">
        <v>3.3599000000000002E-13</v>
      </c>
      <c r="N11" s="139">
        <v>1.7843E-12</v>
      </c>
      <c r="O11" s="139">
        <v>4.1967999999999999E-10</v>
      </c>
      <c r="P11" s="139">
        <v>2.4251E-8</v>
      </c>
      <c r="Q11" s="139">
        <v>5.4919000000000001E-7</v>
      </c>
      <c r="R11" s="139">
        <v>6.4578999999999996E-6</v>
      </c>
      <c r="S11" s="139">
        <v>4.7145999999999999E-5</v>
      </c>
      <c r="T11" s="139">
        <v>2.3994000000000001E-4</v>
      </c>
      <c r="U11" s="139">
        <v>3.4379000000000001E-4</v>
      </c>
      <c r="V11" s="139">
        <v>4.8420000000000001E-4</v>
      </c>
      <c r="W11" s="139">
        <v>6.7075999999999995E-4</v>
      </c>
      <c r="X11" s="139">
        <v>9.1434999999999997E-4</v>
      </c>
      <c r="Y11" s="139">
        <v>1.2269E-3</v>
      </c>
      <c r="Z11" s="139">
        <v>1.621E-3</v>
      </c>
      <c r="AA11" s="139">
        <v>2.1088999999999999E-3</v>
      </c>
      <c r="AB11" s="139">
        <v>2.7017999999999999E-3</v>
      </c>
      <c r="AC11" s="139">
        <v>3.4088E-3</v>
      </c>
      <c r="AD11" s="139">
        <v>4.2351000000000003E-3</v>
      </c>
      <c r="AE11" s="139">
        <v>5.1815000000000003E-3</v>
      </c>
      <c r="AF11" s="139">
        <v>6.2434999999999999E-3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18" t="s">
        <v>2</v>
      </c>
      <c r="F12" s="139">
        <v>0</v>
      </c>
      <c r="G12" s="139">
        <v>0</v>
      </c>
      <c r="H12" s="139">
        <v>3.2833000000000002E-35</v>
      </c>
      <c r="I12" s="139">
        <v>3.5507999999999999E-33</v>
      </c>
      <c r="J12" s="139">
        <v>2.4231999999999999E-31</v>
      </c>
      <c r="K12" s="139">
        <v>1.1128E-29</v>
      </c>
      <c r="L12" s="139">
        <v>3.6256000000000001E-28</v>
      </c>
      <c r="M12" s="139">
        <v>8.7572999999999999E-27</v>
      </c>
      <c r="N12" s="139">
        <v>1.6267999999999999E-25</v>
      </c>
      <c r="O12" s="139">
        <v>2.4415999999999999E-21</v>
      </c>
      <c r="P12" s="139">
        <v>3.3463000000000001E-18</v>
      </c>
      <c r="Q12" s="139">
        <v>9.2259000000000007E-16</v>
      </c>
      <c r="R12" s="139">
        <v>8.2470999999999998E-14</v>
      </c>
      <c r="S12" s="139">
        <v>3.2424E-12</v>
      </c>
      <c r="T12" s="139">
        <v>6.8656000000000003E-11</v>
      </c>
      <c r="U12" s="139">
        <v>1.3602000000000001E-10</v>
      </c>
      <c r="V12" s="139">
        <v>2.6195999999999999E-10</v>
      </c>
      <c r="W12" s="139">
        <v>4.9119000000000004E-10</v>
      </c>
      <c r="X12" s="139">
        <v>8.9784999999999995E-10</v>
      </c>
      <c r="Y12" s="139">
        <v>1.6018E-9</v>
      </c>
      <c r="Z12" s="139">
        <v>2.7921999999999999E-9</v>
      </c>
      <c r="AA12" s="139">
        <v>4.7598E-9</v>
      </c>
      <c r="AB12" s="139">
        <v>7.9418E-9</v>
      </c>
      <c r="AC12" s="139">
        <v>1.2979999999999999E-8</v>
      </c>
      <c r="AD12" s="139">
        <v>2.0793E-8</v>
      </c>
      <c r="AE12" s="139">
        <v>3.2670000000000001E-8</v>
      </c>
      <c r="AF12" s="139">
        <v>5.0378999999999997E-8</v>
      </c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18" t="s">
        <v>1</v>
      </c>
      <c r="F13" s="139">
        <v>0.2</v>
      </c>
      <c r="G13" s="139">
        <v>0.2</v>
      </c>
      <c r="H13" s="139">
        <v>0.2</v>
      </c>
      <c r="I13" s="139">
        <v>0.2</v>
      </c>
      <c r="J13" s="139">
        <v>0.2</v>
      </c>
      <c r="K13" s="139">
        <v>0.2</v>
      </c>
      <c r="L13" s="139">
        <v>0.2</v>
      </c>
      <c r="M13" s="139">
        <v>0.2</v>
      </c>
      <c r="N13" s="139">
        <v>0.2</v>
      </c>
      <c r="O13" s="139">
        <v>0.2</v>
      </c>
      <c r="P13" s="139">
        <v>0.2</v>
      </c>
      <c r="Q13" s="139">
        <v>0.2</v>
      </c>
      <c r="R13" s="139">
        <v>0.2</v>
      </c>
      <c r="S13" s="139">
        <v>0.2</v>
      </c>
      <c r="T13" s="139">
        <v>0.2</v>
      </c>
      <c r="U13" s="139">
        <v>0.2</v>
      </c>
      <c r="V13" s="139">
        <v>0.2</v>
      </c>
      <c r="W13" s="139">
        <v>0.2</v>
      </c>
      <c r="X13" s="139">
        <v>0.2</v>
      </c>
      <c r="Y13" s="139">
        <v>0.2</v>
      </c>
      <c r="Z13" s="139">
        <v>0.2</v>
      </c>
      <c r="AA13" s="139">
        <v>0.2</v>
      </c>
      <c r="AB13" s="139">
        <v>0.2</v>
      </c>
      <c r="AC13" s="139">
        <v>0.2</v>
      </c>
      <c r="AD13" s="139">
        <v>0.2</v>
      </c>
      <c r="AE13" s="139">
        <v>0.2</v>
      </c>
      <c r="AF13" s="139">
        <v>0.2</v>
      </c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18" t="s">
        <v>134</v>
      </c>
      <c r="F14" s="139">
        <v>3.7897000000000001E-27</v>
      </c>
      <c r="G14" s="139">
        <v>5.0984000000000001E-26</v>
      </c>
      <c r="H14" s="139">
        <v>5.3403000000000004E-25</v>
      </c>
      <c r="I14" s="139">
        <v>4.5180999999999998E-24</v>
      </c>
      <c r="J14" s="139">
        <v>3.1809999999999998E-23</v>
      </c>
      <c r="K14" s="139">
        <v>1.9096999999999999E-22</v>
      </c>
      <c r="L14" s="139">
        <v>9.9756999999999998E-22</v>
      </c>
      <c r="M14" s="139">
        <v>4.6111000000000003E-21</v>
      </c>
      <c r="N14" s="139">
        <v>1.913E-20</v>
      </c>
      <c r="O14" s="139">
        <v>2.3855999999999998E-18</v>
      </c>
      <c r="P14" s="139">
        <v>1.0716E-16</v>
      </c>
      <c r="Q14" s="139">
        <v>2.3801000000000002E-15</v>
      </c>
      <c r="R14" s="139">
        <v>3.1794999999999999E-14</v>
      </c>
      <c r="S14" s="139">
        <v>2.9047000000000002E-13</v>
      </c>
      <c r="T14" s="139">
        <v>1.9864000000000001E-12</v>
      </c>
      <c r="U14" s="139">
        <v>3.0964E-12</v>
      </c>
      <c r="V14" s="139">
        <v>4.7659999999999997E-12</v>
      </c>
      <c r="W14" s="139">
        <v>7.2507000000000002E-12</v>
      </c>
      <c r="X14" s="139">
        <v>1.0914E-11</v>
      </c>
      <c r="Y14" s="139">
        <v>1.6268000000000001E-11</v>
      </c>
      <c r="Z14" s="139">
        <v>2.4039999999999999E-11</v>
      </c>
      <c r="AA14" s="139">
        <v>3.5248999999999999E-11</v>
      </c>
      <c r="AB14" s="139">
        <v>5.1335999999999999E-11</v>
      </c>
      <c r="AC14" s="139">
        <v>7.4324999999999999E-11</v>
      </c>
      <c r="AD14" s="139">
        <v>1.0707E-10</v>
      </c>
      <c r="AE14" s="139">
        <v>1.5359000000000001E-10</v>
      </c>
      <c r="AF14" s="139">
        <v>2.1952999999999999E-10</v>
      </c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0</v>
      </c>
      <c r="E15" s="18" t="s">
        <v>135</v>
      </c>
      <c r="F15" s="139">
        <v>0.08</v>
      </c>
      <c r="G15" s="139">
        <v>0.08</v>
      </c>
      <c r="H15" s="139">
        <v>0.08</v>
      </c>
      <c r="I15" s="139">
        <v>0.08</v>
      </c>
      <c r="J15" s="139">
        <v>0.08</v>
      </c>
      <c r="K15" s="139">
        <v>0.08</v>
      </c>
      <c r="L15" s="139">
        <v>0.08</v>
      </c>
      <c r="M15" s="139">
        <v>0.08</v>
      </c>
      <c r="N15" s="139">
        <v>0.08</v>
      </c>
      <c r="O15" s="139">
        <v>0.08</v>
      </c>
      <c r="P15" s="139">
        <v>0.08</v>
      </c>
      <c r="Q15" s="139">
        <v>7.9999000000000001E-2</v>
      </c>
      <c r="R15" s="139">
        <v>7.9985000000000001E-2</v>
      </c>
      <c r="S15" s="139">
        <v>7.9894999999999994E-2</v>
      </c>
      <c r="T15" s="139">
        <v>7.9478999999999994E-2</v>
      </c>
      <c r="U15" s="139">
        <v>7.9256999999999994E-2</v>
      </c>
      <c r="V15" s="139">
        <v>7.8958E-2</v>
      </c>
      <c r="W15" s="139">
        <v>7.8562999999999994E-2</v>
      </c>
      <c r="X15" s="139">
        <v>7.8048999999999993E-2</v>
      </c>
      <c r="Y15" s="139">
        <v>7.7392000000000002E-2</v>
      </c>
      <c r="Z15" s="139">
        <v>7.6565999999999995E-2</v>
      </c>
      <c r="AA15" s="139">
        <v>7.5548000000000004E-2</v>
      </c>
      <c r="AB15" s="139">
        <v>7.4315999999999993E-2</v>
      </c>
      <c r="AC15" s="139">
        <v>7.2853000000000001E-2</v>
      </c>
      <c r="AD15" s="139">
        <v>7.1149000000000004E-2</v>
      </c>
      <c r="AE15" s="139">
        <v>6.9205000000000003E-2</v>
      </c>
      <c r="AF15" s="139">
        <v>6.7031999999999994E-2</v>
      </c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1</v>
      </c>
      <c r="C16" s="41">
        <f t="shared" si="0"/>
        <v>1</v>
      </c>
      <c r="D16" s="41">
        <f t="shared" si="0"/>
        <v>0</v>
      </c>
      <c r="E16" s="18" t="s">
        <v>110</v>
      </c>
      <c r="F16" s="139">
        <v>0.16</v>
      </c>
      <c r="G16" s="139">
        <v>0.16</v>
      </c>
      <c r="H16" s="139">
        <v>0.16</v>
      </c>
      <c r="I16" s="139">
        <v>0.16</v>
      </c>
      <c r="J16" s="139">
        <v>0.16</v>
      </c>
      <c r="K16" s="139">
        <v>0.16</v>
      </c>
      <c r="L16" s="139">
        <v>0.16</v>
      </c>
      <c r="M16" s="139">
        <v>0.16</v>
      </c>
      <c r="N16" s="139">
        <v>0.16</v>
      </c>
      <c r="O16" s="139">
        <v>0.16</v>
      </c>
      <c r="P16" s="139">
        <v>0.16</v>
      </c>
      <c r="Q16" s="139">
        <v>0.16</v>
      </c>
      <c r="R16" s="139">
        <v>0.16</v>
      </c>
      <c r="S16" s="139">
        <v>0.16</v>
      </c>
      <c r="T16" s="139">
        <v>0.16</v>
      </c>
      <c r="U16" s="139">
        <v>0.16</v>
      </c>
      <c r="V16" s="139">
        <v>0.16</v>
      </c>
      <c r="W16" s="139">
        <v>0.16</v>
      </c>
      <c r="X16" s="139">
        <v>0.16</v>
      </c>
      <c r="Y16" s="139">
        <v>0.16</v>
      </c>
      <c r="Z16" s="139">
        <v>0.16</v>
      </c>
      <c r="AA16" s="139">
        <v>0.16</v>
      </c>
      <c r="AB16" s="139">
        <v>0.16</v>
      </c>
      <c r="AC16" s="139">
        <v>0.16</v>
      </c>
      <c r="AD16" s="139">
        <v>0.16</v>
      </c>
      <c r="AE16" s="139">
        <v>0.16</v>
      </c>
      <c r="AF16" s="139">
        <v>0.16</v>
      </c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3</v>
      </c>
      <c r="C17" s="41">
        <f t="shared" si="0"/>
        <v>0</v>
      </c>
      <c r="D17" s="41">
        <f t="shared" si="0"/>
        <v>2</v>
      </c>
      <c r="E17" s="18" t="s">
        <v>109</v>
      </c>
      <c r="F17" s="139">
        <v>0.08</v>
      </c>
      <c r="G17" s="139">
        <v>0.08</v>
      </c>
      <c r="H17" s="139">
        <v>0.08</v>
      </c>
      <c r="I17" s="139">
        <v>0.08</v>
      </c>
      <c r="J17" s="139">
        <v>0.08</v>
      </c>
      <c r="K17" s="139">
        <v>0.08</v>
      </c>
      <c r="L17" s="139">
        <v>0.08</v>
      </c>
      <c r="M17" s="139">
        <v>0.08</v>
      </c>
      <c r="N17" s="139">
        <v>0.08</v>
      </c>
      <c r="O17" s="139">
        <v>0.08</v>
      </c>
      <c r="P17" s="139">
        <v>0.08</v>
      </c>
      <c r="Q17" s="139">
        <v>0.08</v>
      </c>
      <c r="R17" s="139">
        <v>0.08</v>
      </c>
      <c r="S17" s="139">
        <v>0.08</v>
      </c>
      <c r="T17" s="139">
        <v>0.08</v>
      </c>
      <c r="U17" s="139">
        <v>0.08</v>
      </c>
      <c r="V17" s="139">
        <v>0.08</v>
      </c>
      <c r="W17" s="139">
        <v>0.08</v>
      </c>
      <c r="X17" s="139">
        <v>0.08</v>
      </c>
      <c r="Y17" s="139">
        <v>0.08</v>
      </c>
      <c r="Z17" s="139">
        <v>0.08</v>
      </c>
      <c r="AA17" s="139">
        <v>0.08</v>
      </c>
      <c r="AB17" s="139">
        <v>0.08</v>
      </c>
      <c r="AC17" s="139">
        <v>0.08</v>
      </c>
      <c r="AD17" s="139">
        <v>0.08</v>
      </c>
      <c r="AE17" s="139">
        <v>0.08</v>
      </c>
      <c r="AF17" s="139">
        <v>0.08</v>
      </c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18" t="s">
        <v>26</v>
      </c>
      <c r="F18" s="139">
        <v>-18.62</v>
      </c>
      <c r="G18" s="139">
        <v>-18.61</v>
      </c>
      <c r="H18" s="139">
        <v>-18.61</v>
      </c>
      <c r="I18" s="139">
        <v>-18.62</v>
      </c>
      <c r="J18" s="139">
        <v>-18.63</v>
      </c>
      <c r="K18" s="139">
        <v>-18.649999999999999</v>
      </c>
      <c r="L18" s="139">
        <v>-18.670000000000002</v>
      </c>
      <c r="M18" s="139">
        <v>-18.690000000000001</v>
      </c>
      <c r="N18" s="139">
        <v>-18.72</v>
      </c>
      <c r="O18" s="139">
        <v>-18.84</v>
      </c>
      <c r="P18" s="139">
        <v>-18.97</v>
      </c>
      <c r="Q18" s="139">
        <v>-19.11</v>
      </c>
      <c r="R18" s="139">
        <v>-19.25</v>
      </c>
      <c r="S18" s="139">
        <v>-19.38</v>
      </c>
      <c r="T18" s="139">
        <v>-19.52</v>
      </c>
      <c r="U18" s="139">
        <v>-19.55</v>
      </c>
      <c r="V18" s="139">
        <v>-19.579999999999998</v>
      </c>
      <c r="W18" s="139">
        <v>-19.61</v>
      </c>
      <c r="X18" s="139">
        <v>-19.649999999999999</v>
      </c>
      <c r="Y18" s="139">
        <v>-19.68</v>
      </c>
      <c r="Z18" s="139">
        <v>-19.71</v>
      </c>
      <c r="AA18" s="139">
        <v>-19.739999999999998</v>
      </c>
      <c r="AB18" s="139">
        <v>-19.78</v>
      </c>
      <c r="AC18" s="139">
        <v>-19.809999999999999</v>
      </c>
      <c r="AD18" s="139">
        <v>-19.84</v>
      </c>
      <c r="AE18" s="139">
        <v>-19.88</v>
      </c>
      <c r="AF18" s="139">
        <v>-19.91</v>
      </c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18" t="s">
        <v>5</v>
      </c>
      <c r="F19" s="139">
        <v>-61.88</v>
      </c>
      <c r="G19" s="139">
        <v>-59.55</v>
      </c>
      <c r="H19" s="139">
        <v>-57.45</v>
      </c>
      <c r="I19" s="139">
        <v>-55.55</v>
      </c>
      <c r="J19" s="139">
        <v>-53.82</v>
      </c>
      <c r="K19" s="139">
        <v>-52.24</v>
      </c>
      <c r="L19" s="139">
        <v>-50.78</v>
      </c>
      <c r="M19" s="139">
        <v>-49.44</v>
      </c>
      <c r="N19" s="139">
        <v>-48.19</v>
      </c>
      <c r="O19" s="139">
        <v>-43.99</v>
      </c>
      <c r="P19" s="139">
        <v>-40.72</v>
      </c>
      <c r="Q19" s="139">
        <v>-38.07</v>
      </c>
      <c r="R19" s="139">
        <v>-35.880000000000003</v>
      </c>
      <c r="S19" s="139">
        <v>-34.03</v>
      </c>
      <c r="T19" s="139">
        <v>-32.42</v>
      </c>
      <c r="U19" s="139">
        <v>-32.06</v>
      </c>
      <c r="V19" s="139">
        <v>-31.7</v>
      </c>
      <c r="W19" s="139">
        <v>-31.35</v>
      </c>
      <c r="X19" s="139">
        <v>-31.01</v>
      </c>
      <c r="Y19" s="139">
        <v>-30.68</v>
      </c>
      <c r="Z19" s="139">
        <v>-30.35</v>
      </c>
      <c r="AA19" s="139">
        <v>-30.03</v>
      </c>
      <c r="AB19" s="139">
        <v>-29.72</v>
      </c>
      <c r="AC19" s="139">
        <v>-29.41</v>
      </c>
      <c r="AD19" s="139">
        <v>-29.1</v>
      </c>
      <c r="AE19" s="139">
        <v>-28.79</v>
      </c>
      <c r="AF19" s="139">
        <v>-28.49</v>
      </c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18" t="s">
        <v>6</v>
      </c>
      <c r="F20" s="139">
        <v>-28.36</v>
      </c>
      <c r="G20" s="139">
        <v>-26.99</v>
      </c>
      <c r="H20" s="139">
        <v>-25.77</v>
      </c>
      <c r="I20" s="139">
        <v>-24.69</v>
      </c>
      <c r="J20" s="139">
        <v>-23.73</v>
      </c>
      <c r="K20" s="139">
        <v>-22.86</v>
      </c>
      <c r="L20" s="139">
        <v>-22.07</v>
      </c>
      <c r="M20" s="139">
        <v>-21.36</v>
      </c>
      <c r="N20" s="139">
        <v>-20.71</v>
      </c>
      <c r="O20" s="139">
        <v>-18.62</v>
      </c>
      <c r="P20" s="139">
        <v>-17.11</v>
      </c>
      <c r="Q20" s="139">
        <v>-15.97</v>
      </c>
      <c r="R20" s="139">
        <v>-15.09</v>
      </c>
      <c r="S20" s="139">
        <v>-14.4</v>
      </c>
      <c r="T20" s="139">
        <v>-13.85</v>
      </c>
      <c r="U20" s="139">
        <v>-13.72</v>
      </c>
      <c r="V20" s="139">
        <v>-13.61</v>
      </c>
      <c r="W20" s="139">
        <v>-13.49</v>
      </c>
      <c r="X20" s="139">
        <v>-13.38</v>
      </c>
      <c r="Y20" s="139">
        <v>-13.28</v>
      </c>
      <c r="Z20" s="139">
        <v>-13.17</v>
      </c>
      <c r="AA20" s="139">
        <v>-13.07</v>
      </c>
      <c r="AB20" s="139">
        <v>-12.97</v>
      </c>
      <c r="AC20" s="139">
        <v>-12.87</v>
      </c>
      <c r="AD20" s="139">
        <v>-12.77</v>
      </c>
      <c r="AE20" s="139">
        <v>-12.67</v>
      </c>
      <c r="AF20" s="139">
        <v>-12.57</v>
      </c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18" t="s">
        <v>7</v>
      </c>
      <c r="F21" s="139">
        <v>-5.51</v>
      </c>
      <c r="G21" s="139">
        <v>-5.6070000000000002</v>
      </c>
      <c r="H21" s="139">
        <v>-5.7060000000000004</v>
      </c>
      <c r="I21" s="139">
        <v>-5.8070000000000004</v>
      </c>
      <c r="J21" s="139">
        <v>-5.9089999999999998</v>
      </c>
      <c r="K21" s="139">
        <v>-6.01</v>
      </c>
      <c r="L21" s="139">
        <v>-6.1120000000000001</v>
      </c>
      <c r="M21" s="139">
        <v>-6.2130000000000001</v>
      </c>
      <c r="N21" s="139">
        <v>-6.3120000000000003</v>
      </c>
      <c r="O21" s="139">
        <v>-6.7</v>
      </c>
      <c r="P21" s="139">
        <v>-7.0650000000000004</v>
      </c>
      <c r="Q21" s="139">
        <v>-7.4080000000000004</v>
      </c>
      <c r="R21" s="139">
        <v>-7.7279999999999998</v>
      </c>
      <c r="S21" s="139">
        <v>-8.0299999999999994</v>
      </c>
      <c r="T21" s="139">
        <v>-8.3160000000000007</v>
      </c>
      <c r="U21" s="139">
        <v>-8.3859999999999992</v>
      </c>
      <c r="V21" s="139">
        <v>-8.4559999999999995</v>
      </c>
      <c r="W21" s="139">
        <v>-8.5259999999999998</v>
      </c>
      <c r="X21" s="139">
        <v>-8.5960000000000001</v>
      </c>
      <c r="Y21" s="139">
        <v>-8.6660000000000004</v>
      </c>
      <c r="Z21" s="139">
        <v>-8.7370000000000001</v>
      </c>
      <c r="AA21" s="139">
        <v>-8.81</v>
      </c>
      <c r="AB21" s="139">
        <v>-8.8840000000000003</v>
      </c>
      <c r="AC21" s="139">
        <v>-8.9600000000000009</v>
      </c>
      <c r="AD21" s="139">
        <v>-9.0380000000000003</v>
      </c>
      <c r="AE21" s="139">
        <v>-9.1180000000000003</v>
      </c>
      <c r="AF21" s="139">
        <v>-9.2010000000000005</v>
      </c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40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79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79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79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79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79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79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79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79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79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79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98">
        <v>1</v>
      </c>
      <c r="F33" s="102">
        <f>IF(G3&gt;F3,1,0)</f>
        <v>1</v>
      </c>
      <c r="G33" s="102">
        <f t="shared" ref="G33:BR33" si="3">IF(H3&gt;G3,1,0)</f>
        <v>1</v>
      </c>
      <c r="H33" s="102">
        <f t="shared" si="3"/>
        <v>1</v>
      </c>
      <c r="I33" s="102">
        <f t="shared" si="3"/>
        <v>1</v>
      </c>
      <c r="J33" s="102">
        <f t="shared" si="3"/>
        <v>1</v>
      </c>
      <c r="K33" s="102">
        <f t="shared" si="3"/>
        <v>1</v>
      </c>
      <c r="L33" s="102">
        <f t="shared" si="3"/>
        <v>1</v>
      </c>
      <c r="M33" s="102">
        <f t="shared" si="3"/>
        <v>1</v>
      </c>
      <c r="N33" s="102">
        <f t="shared" si="3"/>
        <v>1</v>
      </c>
      <c r="O33" s="102">
        <f t="shared" si="3"/>
        <v>1</v>
      </c>
      <c r="P33" s="102">
        <f t="shared" si="3"/>
        <v>1</v>
      </c>
      <c r="Q33" s="102">
        <f t="shared" si="3"/>
        <v>1</v>
      </c>
      <c r="R33" s="102">
        <f t="shared" si="3"/>
        <v>1</v>
      </c>
      <c r="S33" s="102">
        <f t="shared" si="3"/>
        <v>1</v>
      </c>
      <c r="T33" s="102">
        <f t="shared" si="3"/>
        <v>1</v>
      </c>
      <c r="U33" s="102">
        <f t="shared" si="3"/>
        <v>1</v>
      </c>
      <c r="V33" s="102">
        <f t="shared" si="3"/>
        <v>1</v>
      </c>
      <c r="W33" s="102">
        <f t="shared" si="3"/>
        <v>1</v>
      </c>
      <c r="X33" s="102">
        <f t="shared" si="3"/>
        <v>1</v>
      </c>
      <c r="Y33" s="102">
        <f t="shared" si="3"/>
        <v>1</v>
      </c>
      <c r="Z33" s="102">
        <f t="shared" si="3"/>
        <v>1</v>
      </c>
      <c r="AA33" s="102">
        <f t="shared" si="3"/>
        <v>1</v>
      </c>
      <c r="AB33" s="102">
        <f t="shared" si="3"/>
        <v>1</v>
      </c>
      <c r="AC33" s="102">
        <f t="shared" si="3"/>
        <v>1</v>
      </c>
      <c r="AD33" s="102">
        <f t="shared" si="3"/>
        <v>1</v>
      </c>
      <c r="AE33" s="102">
        <f t="shared" si="3"/>
        <v>1</v>
      </c>
      <c r="AF33" s="102">
        <f t="shared" si="3"/>
        <v>0</v>
      </c>
      <c r="AG33" s="102">
        <f t="shared" si="3"/>
        <v>0</v>
      </c>
      <c r="AH33" s="102">
        <f t="shared" si="3"/>
        <v>0</v>
      </c>
      <c r="AI33" s="102">
        <f t="shared" si="3"/>
        <v>0</v>
      </c>
      <c r="AJ33" s="102">
        <f t="shared" si="3"/>
        <v>0</v>
      </c>
      <c r="AK33" s="102">
        <f t="shared" si="3"/>
        <v>0</v>
      </c>
      <c r="AL33" s="102">
        <f t="shared" si="3"/>
        <v>0</v>
      </c>
      <c r="AM33" s="102">
        <f t="shared" si="3"/>
        <v>0</v>
      </c>
      <c r="AN33" s="102">
        <f t="shared" si="3"/>
        <v>0</v>
      </c>
      <c r="AO33" s="102">
        <f t="shared" si="3"/>
        <v>0</v>
      </c>
      <c r="AP33" s="102">
        <f t="shared" si="3"/>
        <v>0</v>
      </c>
      <c r="AQ33" s="102">
        <f t="shared" si="3"/>
        <v>0</v>
      </c>
      <c r="AR33" s="102">
        <f t="shared" si="3"/>
        <v>0</v>
      </c>
      <c r="AS33" s="102">
        <f t="shared" si="3"/>
        <v>0</v>
      </c>
      <c r="AT33" s="102">
        <f t="shared" si="3"/>
        <v>0</v>
      </c>
      <c r="AU33" s="102">
        <f t="shared" si="3"/>
        <v>0</v>
      </c>
      <c r="AV33" s="102">
        <f t="shared" si="3"/>
        <v>0</v>
      </c>
      <c r="AW33" s="102">
        <f t="shared" si="3"/>
        <v>0</v>
      </c>
      <c r="AX33" s="102">
        <f t="shared" si="3"/>
        <v>0</v>
      </c>
      <c r="AY33" s="102">
        <f t="shared" si="3"/>
        <v>0</v>
      </c>
      <c r="AZ33" s="102">
        <f t="shared" si="3"/>
        <v>0</v>
      </c>
      <c r="BA33" s="102">
        <f t="shared" si="3"/>
        <v>0</v>
      </c>
      <c r="BB33" s="102">
        <f t="shared" si="3"/>
        <v>0</v>
      </c>
      <c r="BC33" s="102">
        <f t="shared" si="3"/>
        <v>0</v>
      </c>
      <c r="BD33" s="102">
        <f t="shared" si="3"/>
        <v>0</v>
      </c>
      <c r="BE33" s="102">
        <f t="shared" si="3"/>
        <v>0</v>
      </c>
      <c r="BF33" s="102">
        <f t="shared" si="3"/>
        <v>0</v>
      </c>
      <c r="BG33" s="102">
        <f t="shared" si="3"/>
        <v>0</v>
      </c>
      <c r="BH33" s="102">
        <f t="shared" si="3"/>
        <v>0</v>
      </c>
      <c r="BI33" s="102">
        <f t="shared" si="3"/>
        <v>0</v>
      </c>
      <c r="BJ33" s="102">
        <f t="shared" si="3"/>
        <v>0</v>
      </c>
      <c r="BK33" s="102">
        <f t="shared" si="3"/>
        <v>0</v>
      </c>
      <c r="BL33" s="102">
        <f t="shared" si="3"/>
        <v>0</v>
      </c>
      <c r="BM33" s="102">
        <f t="shared" si="3"/>
        <v>0</v>
      </c>
      <c r="BN33" s="102">
        <f t="shared" si="3"/>
        <v>0</v>
      </c>
      <c r="BO33" s="102">
        <f t="shared" si="3"/>
        <v>0</v>
      </c>
      <c r="BP33" s="102">
        <f t="shared" si="3"/>
        <v>0</v>
      </c>
      <c r="BQ33" s="102">
        <f t="shared" si="3"/>
        <v>0</v>
      </c>
      <c r="BR33" s="102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16" t="s">
        <v>26</v>
      </c>
      <c r="D34" s="44"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-18.61</v>
      </c>
      <c r="H34" s="14">
        <f t="shared" ca="1" si="4"/>
        <v>-18.61</v>
      </c>
      <c r="I34" s="14">
        <f t="shared" ca="1" si="4"/>
        <v>-18.62</v>
      </c>
      <c r="J34" s="14">
        <f t="shared" ca="1" si="4"/>
        <v>-18.63</v>
      </c>
      <c r="K34" s="14">
        <f t="shared" ca="1" si="4"/>
        <v>-18.649999999999999</v>
      </c>
      <c r="L34" s="14">
        <f t="shared" ca="1" si="4"/>
        <v>-18.670000000000002</v>
      </c>
      <c r="M34" s="14">
        <f t="shared" ca="1" si="4"/>
        <v>-18.690000000000001</v>
      </c>
      <c r="N34" s="14">
        <f t="shared" ca="1" si="4"/>
        <v>-18.72</v>
      </c>
      <c r="O34" s="14">
        <f t="shared" ca="1" si="4"/>
        <v>-18.84</v>
      </c>
      <c r="P34" s="14">
        <f t="shared" ca="1" si="4"/>
        <v>-18.97</v>
      </c>
      <c r="Q34" s="14">
        <f t="shared" ca="1" si="4"/>
        <v>-19.11</v>
      </c>
      <c r="R34" s="14">
        <f t="shared" ca="1" si="4"/>
        <v>-19.25</v>
      </c>
      <c r="S34" s="14">
        <f t="shared" ca="1" si="4"/>
        <v>-19.38</v>
      </c>
      <c r="T34" s="14">
        <f t="shared" ca="1" si="4"/>
        <v>-19.52</v>
      </c>
      <c r="U34" s="14">
        <f t="shared" ca="1" si="4"/>
        <v>-19.55</v>
      </c>
      <c r="V34" s="14">
        <f t="shared" ca="1" si="4"/>
        <v>-19.579999999999998</v>
      </c>
      <c r="W34" s="14">
        <f t="shared" ca="1" si="4"/>
        <v>-19.61</v>
      </c>
      <c r="X34" s="14">
        <f t="shared" ca="1" si="4"/>
        <v>-19.649999999999999</v>
      </c>
      <c r="Y34" s="14">
        <f t="shared" ca="1" si="4"/>
        <v>-19.68</v>
      </c>
      <c r="Z34" s="14">
        <f t="shared" ca="1" si="4"/>
        <v>-19.71</v>
      </c>
      <c r="AA34" s="14">
        <f t="shared" ca="1" si="4"/>
        <v>-19.739999999999998</v>
      </c>
      <c r="AB34" s="14">
        <f t="shared" ca="1" si="4"/>
        <v>-19.78</v>
      </c>
      <c r="AC34" s="14">
        <f t="shared" ca="1" si="4"/>
        <v>-19.809999999999999</v>
      </c>
      <c r="AD34" s="14">
        <f t="shared" ca="1" si="4"/>
        <v>-19.84</v>
      </c>
      <c r="AE34" s="14">
        <f t="shared" ca="1" si="4"/>
        <v>-19.88</v>
      </c>
      <c r="AF34" s="14">
        <f t="shared" ca="1" si="4"/>
        <v>-19.91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95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5">IF(E35=C35,1,0)</f>
        <v>1</v>
      </c>
      <c r="C35" s="116" t="s">
        <v>5</v>
      </c>
      <c r="D35" s="44">
        <f t="shared" ref="D35:D37" si="6">MATCH(C35,$E$4:$E$33)</f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-61.88</v>
      </c>
      <c r="G35" s="14">
        <f t="shared" ca="1" si="8"/>
        <v>-59.55</v>
      </c>
      <c r="H35" s="14">
        <f t="shared" ca="1" si="8"/>
        <v>-57.45</v>
      </c>
      <c r="I35" s="14">
        <f t="shared" ca="1" si="8"/>
        <v>-55.55</v>
      </c>
      <c r="J35" s="14">
        <f t="shared" ca="1" si="8"/>
        <v>-53.82</v>
      </c>
      <c r="K35" s="14">
        <f t="shared" ca="1" si="8"/>
        <v>-52.24</v>
      </c>
      <c r="L35" s="14">
        <f t="shared" ca="1" si="8"/>
        <v>-50.78</v>
      </c>
      <c r="M35" s="14">
        <f t="shared" ca="1" si="8"/>
        <v>-49.44</v>
      </c>
      <c r="N35" s="14">
        <f t="shared" ca="1" si="8"/>
        <v>-48.19</v>
      </c>
      <c r="O35" s="14">
        <f t="shared" ca="1" si="8"/>
        <v>-43.99</v>
      </c>
      <c r="P35" s="14">
        <f t="shared" ca="1" si="8"/>
        <v>-40.72</v>
      </c>
      <c r="Q35" s="14">
        <f t="shared" ca="1" si="8"/>
        <v>-38.07</v>
      </c>
      <c r="R35" s="14">
        <f t="shared" ca="1" si="8"/>
        <v>-35.880000000000003</v>
      </c>
      <c r="S35" s="14">
        <f t="shared" ca="1" si="8"/>
        <v>-34.03</v>
      </c>
      <c r="T35" s="14">
        <f t="shared" ca="1" si="8"/>
        <v>-32.42</v>
      </c>
      <c r="U35" s="14">
        <f t="shared" ca="1" si="8"/>
        <v>-32.06</v>
      </c>
      <c r="V35" s="14">
        <f t="shared" ca="1" si="4"/>
        <v>-31.7</v>
      </c>
      <c r="W35" s="14">
        <f t="shared" ca="1" si="4"/>
        <v>-31.35</v>
      </c>
      <c r="X35" s="14">
        <f t="shared" ca="1" si="4"/>
        <v>-31.01</v>
      </c>
      <c r="Y35" s="14">
        <f t="shared" ca="1" si="4"/>
        <v>-30.68</v>
      </c>
      <c r="Z35" s="14">
        <f t="shared" ca="1" si="4"/>
        <v>-30.35</v>
      </c>
      <c r="AA35" s="14">
        <f t="shared" ca="1" si="4"/>
        <v>-30.03</v>
      </c>
      <c r="AB35" s="14">
        <f t="shared" ca="1" si="4"/>
        <v>-29.72</v>
      </c>
      <c r="AC35" s="14">
        <f t="shared" ca="1" si="4"/>
        <v>-29.41</v>
      </c>
      <c r="AD35" s="14">
        <f t="shared" ca="1" si="4"/>
        <v>-29.1</v>
      </c>
      <c r="AE35" s="14">
        <f t="shared" ca="1" si="4"/>
        <v>-28.79</v>
      </c>
      <c r="AF35" s="14">
        <f t="shared" ca="1" si="4"/>
        <v>-28.49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95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5"/>
        <v>1</v>
      </c>
      <c r="C36" s="116" t="s">
        <v>6</v>
      </c>
      <c r="D36" s="44">
        <f t="shared" si="6"/>
        <v>17</v>
      </c>
      <c r="E36" s="11" t="str">
        <f t="shared" ca="1" si="7"/>
        <v>H (Ge)</v>
      </c>
      <c r="F36" s="14">
        <f t="shared" ca="1" si="8"/>
        <v>-28.36</v>
      </c>
      <c r="G36" s="14">
        <f t="shared" ca="1" si="4"/>
        <v>-26.99</v>
      </c>
      <c r="H36" s="14">
        <f t="shared" ca="1" si="4"/>
        <v>-25.77</v>
      </c>
      <c r="I36" s="14">
        <f t="shared" ca="1" si="4"/>
        <v>-24.69</v>
      </c>
      <c r="J36" s="14">
        <f t="shared" ca="1" si="4"/>
        <v>-23.73</v>
      </c>
      <c r="K36" s="14">
        <f t="shared" ca="1" si="4"/>
        <v>-22.86</v>
      </c>
      <c r="L36" s="14">
        <f t="shared" ca="1" si="4"/>
        <v>-22.07</v>
      </c>
      <c r="M36" s="14">
        <f t="shared" ca="1" si="4"/>
        <v>-21.36</v>
      </c>
      <c r="N36" s="14">
        <f t="shared" ca="1" si="4"/>
        <v>-20.71</v>
      </c>
      <c r="O36" s="14">
        <f t="shared" ca="1" si="4"/>
        <v>-18.62</v>
      </c>
      <c r="P36" s="14">
        <f t="shared" ca="1" si="4"/>
        <v>-17.11</v>
      </c>
      <c r="Q36" s="14">
        <f t="shared" ca="1" si="4"/>
        <v>-15.97</v>
      </c>
      <c r="R36" s="14">
        <f t="shared" ca="1" si="4"/>
        <v>-15.09</v>
      </c>
      <c r="S36" s="14">
        <f t="shared" ca="1" si="4"/>
        <v>-14.4</v>
      </c>
      <c r="T36" s="14">
        <f t="shared" ca="1" si="4"/>
        <v>-13.85</v>
      </c>
      <c r="U36" s="14">
        <f t="shared" ca="1" si="4"/>
        <v>-13.72</v>
      </c>
      <c r="V36" s="14">
        <f t="shared" ca="1" si="4"/>
        <v>-13.61</v>
      </c>
      <c r="W36" s="14">
        <f t="shared" ca="1" si="4"/>
        <v>-13.49</v>
      </c>
      <c r="X36" s="14">
        <f t="shared" ca="1" si="4"/>
        <v>-13.38</v>
      </c>
      <c r="Y36" s="14">
        <f t="shared" ca="1" si="4"/>
        <v>-13.28</v>
      </c>
      <c r="Z36" s="14">
        <f t="shared" ca="1" si="4"/>
        <v>-13.17</v>
      </c>
      <c r="AA36" s="14">
        <f t="shared" ca="1" si="4"/>
        <v>-13.07</v>
      </c>
      <c r="AB36" s="14">
        <f t="shared" ca="1" si="4"/>
        <v>-12.97</v>
      </c>
      <c r="AC36" s="14">
        <f t="shared" ca="1" si="4"/>
        <v>-12.87</v>
      </c>
      <c r="AD36" s="14">
        <f t="shared" ca="1" si="4"/>
        <v>-12.77</v>
      </c>
      <c r="AE36" s="14">
        <f t="shared" ca="1" si="4"/>
        <v>-12.67</v>
      </c>
      <c r="AF36" s="14">
        <f t="shared" ca="1" si="4"/>
        <v>-12.57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95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5"/>
        <v>1</v>
      </c>
      <c r="C37" s="116" t="s">
        <v>7</v>
      </c>
      <c r="D37" s="44">
        <f t="shared" si="6"/>
        <v>18</v>
      </c>
      <c r="E37" s="11" t="str">
        <f t="shared" ca="1" si="7"/>
        <v>H (Se)</v>
      </c>
      <c r="F37" s="14">
        <f t="shared" ca="1" si="8"/>
        <v>-5.51</v>
      </c>
      <c r="G37" s="14">
        <f t="shared" ca="1" si="4"/>
        <v>-5.6070000000000002</v>
      </c>
      <c r="H37" s="14">
        <f t="shared" ca="1" si="4"/>
        <v>-5.7060000000000004</v>
      </c>
      <c r="I37" s="14">
        <f t="shared" ca="1" si="4"/>
        <v>-5.8070000000000004</v>
      </c>
      <c r="J37" s="14">
        <f t="shared" ca="1" si="4"/>
        <v>-5.9089999999999998</v>
      </c>
      <c r="K37" s="14">
        <f t="shared" ca="1" si="4"/>
        <v>-6.01</v>
      </c>
      <c r="L37" s="14">
        <f t="shared" ca="1" si="4"/>
        <v>-6.1120000000000001</v>
      </c>
      <c r="M37" s="14">
        <f t="shared" ca="1" si="4"/>
        <v>-6.2130000000000001</v>
      </c>
      <c r="N37" s="14">
        <f t="shared" ca="1" si="4"/>
        <v>-6.3120000000000003</v>
      </c>
      <c r="O37" s="14">
        <f t="shared" ca="1" si="4"/>
        <v>-6.7</v>
      </c>
      <c r="P37" s="14">
        <f t="shared" ca="1" si="4"/>
        <v>-7.0650000000000004</v>
      </c>
      <c r="Q37" s="14">
        <f t="shared" ca="1" si="4"/>
        <v>-7.4080000000000004</v>
      </c>
      <c r="R37" s="14">
        <f t="shared" ca="1" si="4"/>
        <v>-7.7279999999999998</v>
      </c>
      <c r="S37" s="14">
        <f t="shared" ca="1" si="4"/>
        <v>-8.0299999999999994</v>
      </c>
      <c r="T37" s="14">
        <f t="shared" ca="1" si="4"/>
        <v>-8.3160000000000007</v>
      </c>
      <c r="U37" s="14">
        <f t="shared" ca="1" si="4"/>
        <v>-8.3859999999999992</v>
      </c>
      <c r="V37" s="14">
        <f t="shared" ca="1" si="4"/>
        <v>-8.4559999999999995</v>
      </c>
      <c r="W37" s="14">
        <f t="shared" ca="1" si="4"/>
        <v>-8.5259999999999998</v>
      </c>
      <c r="X37" s="14">
        <f t="shared" ca="1" si="4"/>
        <v>-8.5960000000000001</v>
      </c>
      <c r="Y37" s="14">
        <f t="shared" ca="1" si="4"/>
        <v>-8.6660000000000004</v>
      </c>
      <c r="Z37" s="14">
        <f t="shared" ca="1" si="4"/>
        <v>-8.7370000000000001</v>
      </c>
      <c r="AA37" s="14">
        <f t="shared" ca="1" si="4"/>
        <v>-8.81</v>
      </c>
      <c r="AB37" s="14">
        <f t="shared" ca="1" si="4"/>
        <v>-8.8840000000000003</v>
      </c>
      <c r="AC37" s="14">
        <f t="shared" ca="1" si="4"/>
        <v>-8.9600000000000009</v>
      </c>
      <c r="AD37" s="14">
        <f t="shared" ca="1" si="4"/>
        <v>-9.0380000000000003</v>
      </c>
      <c r="AE37" s="14">
        <f t="shared" ca="1" si="4"/>
        <v>-9.1180000000000003</v>
      </c>
      <c r="AF37" s="14">
        <f t="shared" ca="1" si="4"/>
        <v>-9.2010000000000005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95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hidden="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537.5</v>
      </c>
      <c r="Q40" s="8">
        <f t="shared" si="9"/>
        <v>603.5</v>
      </c>
      <c r="R40" s="8">
        <f t="shared" si="9"/>
        <v>669.6</v>
      </c>
      <c r="S40" s="8">
        <f t="shared" si="9"/>
        <v>735.7</v>
      </c>
      <c r="T40" s="8">
        <f t="shared" si="9"/>
        <v>801.8</v>
      </c>
      <c r="U40" s="8">
        <f t="shared" si="9"/>
        <v>818.3</v>
      </c>
      <c r="V40" s="8">
        <f t="shared" si="9"/>
        <v>834.8</v>
      </c>
      <c r="W40" s="8">
        <f t="shared" si="9"/>
        <v>851.3</v>
      </c>
      <c r="X40" s="8">
        <f t="shared" si="9"/>
        <v>867.8</v>
      </c>
      <c r="Y40" s="8">
        <f t="shared" si="9"/>
        <v>884.4</v>
      </c>
      <c r="Z40" s="8">
        <f t="shared" si="9"/>
        <v>900.9</v>
      </c>
      <c r="AA40" s="8">
        <f t="shared" si="9"/>
        <v>917.4</v>
      </c>
      <c r="AB40" s="8">
        <f t="shared" si="9"/>
        <v>933.9</v>
      </c>
      <c r="AC40" s="8">
        <f t="shared" si="9"/>
        <v>950.4</v>
      </c>
      <c r="AD40" s="8">
        <f t="shared" si="9"/>
        <v>967</v>
      </c>
      <c r="AE40" s="8">
        <f t="shared" si="9"/>
        <v>983.5</v>
      </c>
      <c r="AF40" s="8">
        <f t="shared" si="9"/>
        <v>1000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4"/>
    </row>
    <row r="41" spans="1:87" ht="21" hidden="1" customHeight="1" outlineLevel="1" thickTop="1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-242.44156596150009</v>
      </c>
      <c r="G41" s="10">
        <f t="shared" ca="1" si="10"/>
        <v>-248.96674149464999</v>
      </c>
      <c r="H41" s="10">
        <f t="shared" ca="1" si="10"/>
        <v>-255.45050416620001</v>
      </c>
      <c r="I41" s="10">
        <f t="shared" ca="1" si="10"/>
        <v>-262.03316947815</v>
      </c>
      <c r="J41" s="10">
        <f t="shared" ca="1" si="10"/>
        <v>-268.7076651168</v>
      </c>
      <c r="K41" s="10">
        <f t="shared" ca="1" si="10"/>
        <v>-275.42896224449998</v>
      </c>
      <c r="L41" s="10">
        <f t="shared" ca="1" si="10"/>
        <v>-282.26520068310003</v>
      </c>
      <c r="M41" s="10">
        <f t="shared" ca="1" si="10"/>
        <v>-289.12745186640001</v>
      </c>
      <c r="N41" s="10">
        <f t="shared" ca="1" si="10"/>
        <v>-295.9956246366001</v>
      </c>
      <c r="O41" s="10">
        <f t="shared" ca="1" si="10"/>
        <v>-324.17814786299999</v>
      </c>
      <c r="P41" s="10">
        <f t="shared" ca="1" si="10"/>
        <v>-353.16618234375005</v>
      </c>
      <c r="Q41" s="10">
        <f t="shared" ca="1" si="10"/>
        <v>-382.67755639800004</v>
      </c>
      <c r="R41" s="10">
        <f t="shared" ca="1" si="10"/>
        <v>-412.84417873680002</v>
      </c>
      <c r="S41" s="10">
        <f t="shared" ca="1" si="10"/>
        <v>-443.60321917800007</v>
      </c>
      <c r="T41" s="10">
        <f t="shared" ca="1" si="10"/>
        <v>-474.77950450980006</v>
      </c>
      <c r="U41" s="10">
        <f t="shared" ca="1" si="10"/>
        <v>-482.64479701830004</v>
      </c>
      <c r="V41" s="10">
        <f t="shared" ca="1" si="10"/>
        <v>-490.57208243880001</v>
      </c>
      <c r="W41" s="10">
        <f t="shared" ca="1" si="10"/>
        <v>-498.42802944930008</v>
      </c>
      <c r="X41" s="10">
        <f t="shared" ca="1" si="10"/>
        <v>-506.35694451180001</v>
      </c>
      <c r="Y41" s="10">
        <f t="shared" ca="1" si="10"/>
        <v>-514.42522556040001</v>
      </c>
      <c r="Z41" s="10">
        <f t="shared" ca="1" si="10"/>
        <v>-522.32236010954989</v>
      </c>
      <c r="AA41" s="10">
        <f t="shared" ca="1" si="10"/>
        <v>-530.35553151900012</v>
      </c>
      <c r="AB41" s="10">
        <f t="shared" ca="1" si="10"/>
        <v>-538.4344967001</v>
      </c>
      <c r="AC41" s="10">
        <f t="shared" ca="1" si="10"/>
        <v>-546.5092913279999</v>
      </c>
      <c r="AD41" s="10">
        <f t="shared" ca="1" si="10"/>
        <v>-554.6397415560001</v>
      </c>
      <c r="AE41" s="10">
        <f t="shared" ca="1" si="10"/>
        <v>-562.71346195049989</v>
      </c>
      <c r="AF41" s="10">
        <f t="shared" ca="1" si="10"/>
        <v>-570.89851350000015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</row>
    <row r="43" spans="1:87" ht="21" customHeight="1" collapsed="1" thickTop="1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</row>
    <row r="44" spans="1:87" ht="21" customHeight="1" thickBot="1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 Pressure, at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537.5</v>
      </c>
      <c r="Q45" s="3">
        <f t="shared" si="13"/>
        <v>603.5</v>
      </c>
      <c r="R45" s="3">
        <f t="shared" si="13"/>
        <v>669.6</v>
      </c>
      <c r="S45" s="3">
        <f t="shared" si="13"/>
        <v>735.7</v>
      </c>
      <c r="T45" s="3">
        <f t="shared" si="13"/>
        <v>801.8</v>
      </c>
      <c r="U45" s="3">
        <f t="shared" si="13"/>
        <v>818.3</v>
      </c>
      <c r="V45" s="3">
        <f t="shared" si="13"/>
        <v>834.8</v>
      </c>
      <c r="W45" s="3">
        <f t="shared" si="13"/>
        <v>851.3</v>
      </c>
      <c r="X45" s="3">
        <f t="shared" si="13"/>
        <v>867.8</v>
      </c>
      <c r="Y45" s="3">
        <f t="shared" si="13"/>
        <v>884.4</v>
      </c>
      <c r="Z45" s="3">
        <f t="shared" si="13"/>
        <v>900.9</v>
      </c>
      <c r="AA45" s="3">
        <f t="shared" si="13"/>
        <v>917.4</v>
      </c>
      <c r="AB45" s="3">
        <f t="shared" si="13"/>
        <v>933.9</v>
      </c>
      <c r="AC45" s="3">
        <f t="shared" si="13"/>
        <v>950.4</v>
      </c>
      <c r="AD45" s="3">
        <f t="shared" si="13"/>
        <v>967</v>
      </c>
      <c r="AE45" s="3">
        <f t="shared" si="13"/>
        <v>983.5</v>
      </c>
      <c r="AF45" s="3">
        <f t="shared" si="13"/>
        <v>1000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>
      <c r="A46" s="5">
        <f t="shared" ref="A46:E55" si="14">A4</f>
        <v>0</v>
      </c>
      <c r="B46" s="5">
        <f t="shared" si="14"/>
        <v>1</v>
      </c>
      <c r="C46" s="5">
        <f t="shared" si="14"/>
        <v>1</v>
      </c>
      <c r="D46" s="5">
        <f t="shared" si="14"/>
        <v>0</v>
      </c>
      <c r="E46" s="6" t="str">
        <f t="shared" si="14"/>
        <v>*GeSe[l]</v>
      </c>
      <c r="F46" s="14">
        <f t="shared" ref="F46:U55" ca="1" si="15">$A46*H.Ar + $B46*H.Se + $C46*H.Ge + $D46*H.Ga</f>
        <v>-33.869999999999997</v>
      </c>
      <c r="G46" s="14">
        <f t="shared" ca="1" si="15"/>
        <v>-32.597000000000001</v>
      </c>
      <c r="H46" s="14">
        <f t="shared" ca="1" si="15"/>
        <v>-31.475999999999999</v>
      </c>
      <c r="I46" s="14">
        <f t="shared" ca="1" si="15"/>
        <v>-30.497</v>
      </c>
      <c r="J46" s="14">
        <f t="shared" ca="1" si="15"/>
        <v>-29.638999999999999</v>
      </c>
      <c r="K46" s="14">
        <f t="shared" ca="1" si="15"/>
        <v>-28.869999999999997</v>
      </c>
      <c r="L46" s="14">
        <f t="shared" ca="1" si="15"/>
        <v>-28.182000000000002</v>
      </c>
      <c r="M46" s="14">
        <f t="shared" ca="1" si="15"/>
        <v>-27.573</v>
      </c>
      <c r="N46" s="14">
        <f t="shared" ca="1" si="15"/>
        <v>-27.022000000000002</v>
      </c>
      <c r="O46" s="14">
        <f t="shared" ca="1" si="15"/>
        <v>-25.32</v>
      </c>
      <c r="P46" s="14">
        <f t="shared" ca="1" si="15"/>
        <v>-24.175000000000001</v>
      </c>
      <c r="Q46" s="14">
        <f t="shared" ca="1" si="15"/>
        <v>-23.378</v>
      </c>
      <c r="R46" s="14">
        <f t="shared" ca="1" si="15"/>
        <v>-22.817999999999998</v>
      </c>
      <c r="S46" s="14">
        <f t="shared" ca="1" si="15"/>
        <v>-22.43</v>
      </c>
      <c r="T46" s="14">
        <f t="shared" ca="1" si="15"/>
        <v>-22.166</v>
      </c>
      <c r="U46" s="14">
        <f t="shared" ca="1" si="15"/>
        <v>-22.106000000000002</v>
      </c>
      <c r="V46" s="14">
        <f t="shared" ref="G46:BR50" ca="1" si="16">$A46*H.Ar + $B46*H.Se + $C46*H.Ge + $D46*H.Ga</f>
        <v>-22.065999999999999</v>
      </c>
      <c r="W46" s="14">
        <f t="shared" ca="1" si="16"/>
        <v>-22.015999999999998</v>
      </c>
      <c r="X46" s="14">
        <f t="shared" ca="1" si="16"/>
        <v>-21.975999999999999</v>
      </c>
      <c r="Y46" s="14">
        <f t="shared" ca="1" si="16"/>
        <v>-21.945999999999998</v>
      </c>
      <c r="Z46" s="14">
        <f t="shared" ca="1" si="16"/>
        <v>-21.907</v>
      </c>
      <c r="AA46" s="14">
        <f t="shared" ca="1" si="16"/>
        <v>-21.880000000000003</v>
      </c>
      <c r="AB46" s="14">
        <f t="shared" ca="1" si="16"/>
        <v>-21.853999999999999</v>
      </c>
      <c r="AC46" s="14">
        <f t="shared" ca="1" si="16"/>
        <v>-21.83</v>
      </c>
      <c r="AD46" s="14">
        <f t="shared" ca="1" si="16"/>
        <v>-21.808</v>
      </c>
      <c r="AE46" s="14">
        <f t="shared" ca="1" si="16"/>
        <v>-21.788</v>
      </c>
      <c r="AF46" s="14">
        <f t="shared" ca="1" si="16"/>
        <v>-21.771000000000001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>
      <c r="A47" s="5">
        <f t="shared" si="14"/>
        <v>0</v>
      </c>
      <c r="B47" s="5">
        <f t="shared" si="14"/>
        <v>4</v>
      </c>
      <c r="C47" s="5">
        <f t="shared" si="14"/>
        <v>0</v>
      </c>
      <c r="D47" s="5">
        <f t="shared" si="14"/>
        <v>0</v>
      </c>
      <c r="E47" s="6" t="str">
        <f t="shared" si="14"/>
        <v>Se4</v>
      </c>
      <c r="F47" s="14">
        <f t="shared" ca="1" si="15"/>
        <v>-22.04</v>
      </c>
      <c r="G47" s="14">
        <f t="shared" ca="1" si="16"/>
        <v>-22.428000000000001</v>
      </c>
      <c r="H47" s="14">
        <f t="shared" ca="1" si="16"/>
        <v>-22.824000000000002</v>
      </c>
      <c r="I47" s="14">
        <f t="shared" ca="1" si="16"/>
        <v>-23.228000000000002</v>
      </c>
      <c r="J47" s="14">
        <f t="shared" ca="1" si="16"/>
        <v>-23.635999999999999</v>
      </c>
      <c r="K47" s="14">
        <f t="shared" ca="1" si="16"/>
        <v>-24.04</v>
      </c>
      <c r="L47" s="14">
        <f t="shared" ca="1" si="16"/>
        <v>-24.448</v>
      </c>
      <c r="M47" s="14">
        <f t="shared" ca="1" si="16"/>
        <v>-24.852</v>
      </c>
      <c r="N47" s="14">
        <f t="shared" ca="1" si="16"/>
        <v>-25.248000000000001</v>
      </c>
      <c r="O47" s="14">
        <f t="shared" ca="1" si="16"/>
        <v>-26.8</v>
      </c>
      <c r="P47" s="14">
        <f t="shared" ca="1" si="16"/>
        <v>-28.26</v>
      </c>
      <c r="Q47" s="14">
        <f t="shared" ca="1" si="16"/>
        <v>-29.632000000000001</v>
      </c>
      <c r="R47" s="14">
        <f t="shared" ca="1" si="16"/>
        <v>-30.911999999999999</v>
      </c>
      <c r="S47" s="14">
        <f t="shared" ca="1" si="16"/>
        <v>-32.119999999999997</v>
      </c>
      <c r="T47" s="14">
        <f t="shared" ca="1" si="16"/>
        <v>-33.264000000000003</v>
      </c>
      <c r="U47" s="14">
        <f t="shared" ca="1" si="16"/>
        <v>-33.543999999999997</v>
      </c>
      <c r="V47" s="14">
        <f t="shared" ca="1" si="16"/>
        <v>-33.823999999999998</v>
      </c>
      <c r="W47" s="14">
        <f t="shared" ca="1" si="16"/>
        <v>-34.103999999999999</v>
      </c>
      <c r="X47" s="14">
        <f t="shared" ca="1" si="16"/>
        <v>-34.384</v>
      </c>
      <c r="Y47" s="14">
        <f t="shared" ca="1" si="16"/>
        <v>-34.664000000000001</v>
      </c>
      <c r="Z47" s="14">
        <f t="shared" ca="1" si="16"/>
        <v>-34.948</v>
      </c>
      <c r="AA47" s="14">
        <f t="shared" ca="1" si="16"/>
        <v>-35.24</v>
      </c>
      <c r="AB47" s="14">
        <f t="shared" ca="1" si="16"/>
        <v>-35.536000000000001</v>
      </c>
      <c r="AC47" s="14">
        <f t="shared" ca="1" si="16"/>
        <v>-35.840000000000003</v>
      </c>
      <c r="AD47" s="14">
        <f t="shared" ca="1" si="16"/>
        <v>-36.152000000000001</v>
      </c>
      <c r="AE47" s="14">
        <f t="shared" ca="1" si="16"/>
        <v>-36.472000000000001</v>
      </c>
      <c r="AF47" s="14">
        <f t="shared" ca="1" si="16"/>
        <v>-36.804000000000002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>
      <c r="A48" s="5">
        <f t="shared" si="14"/>
        <v>0</v>
      </c>
      <c r="B48" s="5">
        <f t="shared" si="14"/>
        <v>5</v>
      </c>
      <c r="C48" s="5">
        <f t="shared" si="14"/>
        <v>0</v>
      </c>
      <c r="D48" s="5">
        <f t="shared" si="14"/>
        <v>0</v>
      </c>
      <c r="E48" s="6" t="str">
        <f t="shared" si="14"/>
        <v>Se5</v>
      </c>
      <c r="F48" s="14">
        <f t="shared" ca="1" si="15"/>
        <v>-27.549999999999997</v>
      </c>
      <c r="G48" s="14">
        <f t="shared" ca="1" si="16"/>
        <v>-28.035</v>
      </c>
      <c r="H48" s="14">
        <f t="shared" ca="1" si="16"/>
        <v>-28.53</v>
      </c>
      <c r="I48" s="14">
        <f t="shared" ca="1" si="16"/>
        <v>-29.035000000000004</v>
      </c>
      <c r="J48" s="14">
        <f t="shared" ca="1" si="16"/>
        <v>-29.544999999999998</v>
      </c>
      <c r="K48" s="14">
        <f t="shared" ca="1" si="16"/>
        <v>-30.049999999999997</v>
      </c>
      <c r="L48" s="14">
        <f t="shared" ca="1" si="16"/>
        <v>-30.560000000000002</v>
      </c>
      <c r="M48" s="14">
        <f t="shared" ca="1" si="16"/>
        <v>-31.065000000000001</v>
      </c>
      <c r="N48" s="14">
        <f t="shared" ca="1" si="16"/>
        <v>-31.560000000000002</v>
      </c>
      <c r="O48" s="14">
        <f t="shared" ca="1" si="16"/>
        <v>-33.5</v>
      </c>
      <c r="P48" s="14">
        <f t="shared" ca="1" si="16"/>
        <v>-35.325000000000003</v>
      </c>
      <c r="Q48" s="14">
        <f t="shared" ca="1" si="16"/>
        <v>-37.04</v>
      </c>
      <c r="R48" s="14">
        <f t="shared" ca="1" si="16"/>
        <v>-38.64</v>
      </c>
      <c r="S48" s="14">
        <f t="shared" ca="1" si="16"/>
        <v>-40.15</v>
      </c>
      <c r="T48" s="14">
        <f t="shared" ca="1" si="16"/>
        <v>-41.580000000000005</v>
      </c>
      <c r="U48" s="14">
        <f t="shared" ca="1" si="16"/>
        <v>-41.929999999999993</v>
      </c>
      <c r="V48" s="14">
        <f t="shared" ca="1" si="16"/>
        <v>-42.28</v>
      </c>
      <c r="W48" s="14">
        <f t="shared" ca="1" si="16"/>
        <v>-42.629999999999995</v>
      </c>
      <c r="X48" s="14">
        <f t="shared" ca="1" si="16"/>
        <v>-42.980000000000004</v>
      </c>
      <c r="Y48" s="14">
        <f t="shared" ca="1" si="16"/>
        <v>-43.33</v>
      </c>
      <c r="Z48" s="14">
        <f t="shared" ca="1" si="16"/>
        <v>-43.685000000000002</v>
      </c>
      <c r="AA48" s="14">
        <f t="shared" ca="1" si="16"/>
        <v>-44.050000000000004</v>
      </c>
      <c r="AB48" s="14">
        <f t="shared" ca="1" si="16"/>
        <v>-44.42</v>
      </c>
      <c r="AC48" s="14">
        <f t="shared" ca="1" si="16"/>
        <v>-44.800000000000004</v>
      </c>
      <c r="AD48" s="14">
        <f t="shared" ca="1" si="16"/>
        <v>-45.19</v>
      </c>
      <c r="AE48" s="14">
        <f t="shared" ca="1" si="16"/>
        <v>-45.59</v>
      </c>
      <c r="AF48" s="14">
        <f t="shared" ca="1" si="16"/>
        <v>-46.005000000000003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>
      <c r="A49" s="5">
        <f t="shared" si="14"/>
        <v>0</v>
      </c>
      <c r="B49" s="5">
        <f t="shared" si="14"/>
        <v>6</v>
      </c>
      <c r="C49" s="5">
        <f t="shared" si="14"/>
        <v>0</v>
      </c>
      <c r="D49" s="5">
        <f t="shared" si="14"/>
        <v>0</v>
      </c>
      <c r="E49" s="6" t="str">
        <f t="shared" si="14"/>
        <v>Se6</v>
      </c>
      <c r="F49" s="14">
        <f t="shared" ca="1" si="15"/>
        <v>-33.06</v>
      </c>
      <c r="G49" s="14">
        <f t="shared" ca="1" si="16"/>
        <v>-33.642000000000003</v>
      </c>
      <c r="H49" s="14">
        <f t="shared" ca="1" si="16"/>
        <v>-34.236000000000004</v>
      </c>
      <c r="I49" s="14">
        <f t="shared" ca="1" si="16"/>
        <v>-34.841999999999999</v>
      </c>
      <c r="J49" s="14">
        <f t="shared" ca="1" si="16"/>
        <v>-35.454000000000001</v>
      </c>
      <c r="K49" s="14">
        <f t="shared" ca="1" si="16"/>
        <v>-36.06</v>
      </c>
      <c r="L49" s="14">
        <f t="shared" ca="1" si="16"/>
        <v>-36.671999999999997</v>
      </c>
      <c r="M49" s="14">
        <f t="shared" ca="1" si="16"/>
        <v>-37.277999999999999</v>
      </c>
      <c r="N49" s="14">
        <f t="shared" ca="1" si="16"/>
        <v>-37.872</v>
      </c>
      <c r="O49" s="14">
        <f t="shared" ca="1" si="16"/>
        <v>-40.200000000000003</v>
      </c>
      <c r="P49" s="14">
        <f t="shared" ca="1" si="16"/>
        <v>-42.39</v>
      </c>
      <c r="Q49" s="14">
        <f t="shared" ca="1" si="16"/>
        <v>-44.448</v>
      </c>
      <c r="R49" s="14">
        <f t="shared" ca="1" si="16"/>
        <v>-46.367999999999995</v>
      </c>
      <c r="S49" s="14">
        <f t="shared" ca="1" si="16"/>
        <v>-48.179999999999993</v>
      </c>
      <c r="T49" s="14">
        <f t="shared" ca="1" si="16"/>
        <v>-49.896000000000001</v>
      </c>
      <c r="U49" s="14">
        <f t="shared" ca="1" si="16"/>
        <v>-50.315999999999995</v>
      </c>
      <c r="V49" s="14">
        <f t="shared" ca="1" si="16"/>
        <v>-50.735999999999997</v>
      </c>
      <c r="W49" s="14">
        <f t="shared" ca="1" si="16"/>
        <v>-51.155999999999999</v>
      </c>
      <c r="X49" s="14">
        <f t="shared" ca="1" si="16"/>
        <v>-51.576000000000001</v>
      </c>
      <c r="Y49" s="14">
        <f t="shared" ca="1" si="16"/>
        <v>-51.996000000000002</v>
      </c>
      <c r="Z49" s="14">
        <f t="shared" ca="1" si="16"/>
        <v>-52.421999999999997</v>
      </c>
      <c r="AA49" s="14">
        <f t="shared" ca="1" si="16"/>
        <v>-52.86</v>
      </c>
      <c r="AB49" s="14">
        <f t="shared" ca="1" si="16"/>
        <v>-53.304000000000002</v>
      </c>
      <c r="AC49" s="14">
        <f t="shared" ca="1" si="16"/>
        <v>-53.760000000000005</v>
      </c>
      <c r="AD49" s="14">
        <f t="shared" ca="1" si="16"/>
        <v>-54.228000000000002</v>
      </c>
      <c r="AE49" s="14">
        <f t="shared" ca="1" si="16"/>
        <v>-54.707999999999998</v>
      </c>
      <c r="AF49" s="14">
        <f t="shared" ca="1" si="16"/>
        <v>-55.206000000000003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>
      <c r="A50" s="5">
        <f t="shared" si="14"/>
        <v>0</v>
      </c>
      <c r="B50" s="5">
        <f t="shared" si="14"/>
        <v>1</v>
      </c>
      <c r="C50" s="5">
        <f t="shared" si="14"/>
        <v>0</v>
      </c>
      <c r="D50" s="5">
        <f t="shared" si="14"/>
        <v>0</v>
      </c>
      <c r="E50" s="6" t="str">
        <f t="shared" si="14"/>
        <v>Se?</v>
      </c>
      <c r="F50" s="14">
        <f t="shared" ca="1" si="15"/>
        <v>-5.51</v>
      </c>
      <c r="G50" s="14">
        <f t="shared" ca="1" si="16"/>
        <v>-5.6070000000000002</v>
      </c>
      <c r="H50" s="14">
        <f t="shared" ca="1" si="16"/>
        <v>-5.7060000000000004</v>
      </c>
      <c r="I50" s="14">
        <f t="shared" ca="1" si="16"/>
        <v>-5.8070000000000004</v>
      </c>
      <c r="J50" s="14">
        <f t="shared" ca="1" si="16"/>
        <v>-5.9089999999999998</v>
      </c>
      <c r="K50" s="14">
        <f t="shared" ca="1" si="16"/>
        <v>-6.01</v>
      </c>
      <c r="L50" s="14">
        <f t="shared" ca="1" si="16"/>
        <v>-6.1120000000000001</v>
      </c>
      <c r="M50" s="14">
        <f t="shared" ca="1" si="16"/>
        <v>-6.2130000000000001</v>
      </c>
      <c r="N50" s="14">
        <f t="shared" ca="1" si="16"/>
        <v>-6.3120000000000003</v>
      </c>
      <c r="O50" s="14">
        <f t="shared" ca="1" si="16"/>
        <v>-6.7</v>
      </c>
      <c r="P50" s="14">
        <f t="shared" ca="1" si="16"/>
        <v>-7.0650000000000004</v>
      </c>
      <c r="Q50" s="14">
        <f t="shared" ca="1" si="16"/>
        <v>-7.4080000000000004</v>
      </c>
      <c r="R50" s="14">
        <f t="shared" ca="1" si="16"/>
        <v>-7.7279999999999998</v>
      </c>
      <c r="S50" s="14">
        <f t="shared" ca="1" si="16"/>
        <v>-8.0299999999999994</v>
      </c>
      <c r="T50" s="14">
        <f t="shared" ca="1" si="16"/>
        <v>-8.3160000000000007</v>
      </c>
      <c r="U50" s="14">
        <f t="shared" ref="G50:BR54" ca="1" si="17">$A50*H.Ar + $B50*H.Se + $C50*H.Ge + $D50*H.Ga</f>
        <v>-8.3859999999999992</v>
      </c>
      <c r="V50" s="14">
        <f t="shared" ca="1" si="17"/>
        <v>-8.4559999999999995</v>
      </c>
      <c r="W50" s="14">
        <f t="shared" ca="1" si="17"/>
        <v>-8.5259999999999998</v>
      </c>
      <c r="X50" s="14">
        <f t="shared" ca="1" si="17"/>
        <v>-8.5960000000000001</v>
      </c>
      <c r="Y50" s="14">
        <f t="shared" ca="1" si="17"/>
        <v>-8.6660000000000004</v>
      </c>
      <c r="Z50" s="14">
        <f t="shared" ca="1" si="17"/>
        <v>-8.7370000000000001</v>
      </c>
      <c r="AA50" s="14">
        <f t="shared" ca="1" si="17"/>
        <v>-8.81</v>
      </c>
      <c r="AB50" s="14">
        <f t="shared" ca="1" si="17"/>
        <v>-8.8840000000000003</v>
      </c>
      <c r="AC50" s="14">
        <f t="shared" ca="1" si="17"/>
        <v>-8.9600000000000009</v>
      </c>
      <c r="AD50" s="14">
        <f t="shared" ca="1" si="17"/>
        <v>-9.0380000000000003</v>
      </c>
      <c r="AE50" s="14">
        <f t="shared" ca="1" si="17"/>
        <v>-9.1180000000000003</v>
      </c>
      <c r="AF50" s="14">
        <f t="shared" ca="1" si="17"/>
        <v>-9.2010000000000005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>
      <c r="A51" s="5">
        <f t="shared" si="14"/>
        <v>0</v>
      </c>
      <c r="B51" s="5">
        <f t="shared" si="14"/>
        <v>3</v>
      </c>
      <c r="C51" s="5">
        <f t="shared" si="14"/>
        <v>0</v>
      </c>
      <c r="D51" s="5">
        <f t="shared" si="14"/>
        <v>0</v>
      </c>
      <c r="E51" s="6" t="str">
        <f t="shared" si="14"/>
        <v>Se3</v>
      </c>
      <c r="F51" s="14">
        <f t="shared" ca="1" si="15"/>
        <v>-16.53</v>
      </c>
      <c r="G51" s="14">
        <f t="shared" ca="1" si="17"/>
        <v>-16.821000000000002</v>
      </c>
      <c r="H51" s="14">
        <f t="shared" ca="1" si="17"/>
        <v>-17.118000000000002</v>
      </c>
      <c r="I51" s="14">
        <f t="shared" ca="1" si="17"/>
        <v>-17.420999999999999</v>
      </c>
      <c r="J51" s="14">
        <f t="shared" ca="1" si="17"/>
        <v>-17.727</v>
      </c>
      <c r="K51" s="14">
        <f t="shared" ca="1" si="17"/>
        <v>-18.03</v>
      </c>
      <c r="L51" s="14">
        <f t="shared" ca="1" si="17"/>
        <v>-18.335999999999999</v>
      </c>
      <c r="M51" s="14">
        <f t="shared" ca="1" si="17"/>
        <v>-18.638999999999999</v>
      </c>
      <c r="N51" s="14">
        <f t="shared" ca="1" si="17"/>
        <v>-18.936</v>
      </c>
      <c r="O51" s="14">
        <f t="shared" ca="1" si="17"/>
        <v>-20.100000000000001</v>
      </c>
      <c r="P51" s="14">
        <f t="shared" ca="1" si="17"/>
        <v>-21.195</v>
      </c>
      <c r="Q51" s="14">
        <f t="shared" ca="1" si="17"/>
        <v>-22.224</v>
      </c>
      <c r="R51" s="14">
        <f t="shared" ca="1" si="17"/>
        <v>-23.183999999999997</v>
      </c>
      <c r="S51" s="14">
        <f t="shared" ca="1" si="17"/>
        <v>-24.089999999999996</v>
      </c>
      <c r="T51" s="14">
        <f t="shared" ca="1" si="17"/>
        <v>-24.948</v>
      </c>
      <c r="U51" s="14">
        <f t="shared" ca="1" si="17"/>
        <v>-25.157999999999998</v>
      </c>
      <c r="V51" s="14">
        <f t="shared" ca="1" si="17"/>
        <v>-25.367999999999999</v>
      </c>
      <c r="W51" s="14">
        <f t="shared" ca="1" si="17"/>
        <v>-25.577999999999999</v>
      </c>
      <c r="X51" s="14">
        <f t="shared" ca="1" si="17"/>
        <v>-25.788</v>
      </c>
      <c r="Y51" s="14">
        <f t="shared" ca="1" si="17"/>
        <v>-25.998000000000001</v>
      </c>
      <c r="Z51" s="14">
        <f t="shared" ca="1" si="17"/>
        <v>-26.210999999999999</v>
      </c>
      <c r="AA51" s="14">
        <f t="shared" ca="1" si="17"/>
        <v>-26.43</v>
      </c>
      <c r="AB51" s="14">
        <f t="shared" ca="1" si="17"/>
        <v>-26.652000000000001</v>
      </c>
      <c r="AC51" s="14">
        <f t="shared" ca="1" si="17"/>
        <v>-26.880000000000003</v>
      </c>
      <c r="AD51" s="14">
        <f t="shared" ca="1" si="17"/>
        <v>-27.114000000000001</v>
      </c>
      <c r="AE51" s="14">
        <f t="shared" ca="1" si="17"/>
        <v>-27.353999999999999</v>
      </c>
      <c r="AF51" s="14">
        <f t="shared" ca="1" si="17"/>
        <v>-27.603000000000002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>
      <c r="A52" s="5">
        <f t="shared" si="14"/>
        <v>0</v>
      </c>
      <c r="B52" s="5">
        <f t="shared" si="14"/>
        <v>3</v>
      </c>
      <c r="C52" s="5">
        <f t="shared" si="14"/>
        <v>0</v>
      </c>
      <c r="D52" s="5">
        <f t="shared" si="14"/>
        <v>0</v>
      </c>
      <c r="E52" s="6" t="str">
        <f t="shared" si="14"/>
        <v>Se3</v>
      </c>
      <c r="F52" s="14">
        <f t="shared" ca="1" si="15"/>
        <v>-16.53</v>
      </c>
      <c r="G52" s="14">
        <f t="shared" ca="1" si="17"/>
        <v>-16.821000000000002</v>
      </c>
      <c r="H52" s="14">
        <f t="shared" ca="1" si="17"/>
        <v>-17.118000000000002</v>
      </c>
      <c r="I52" s="14">
        <f t="shared" ca="1" si="17"/>
        <v>-17.420999999999999</v>
      </c>
      <c r="J52" s="14">
        <f t="shared" ca="1" si="17"/>
        <v>-17.727</v>
      </c>
      <c r="K52" s="14">
        <f t="shared" ca="1" si="17"/>
        <v>-18.03</v>
      </c>
      <c r="L52" s="14">
        <f t="shared" ca="1" si="17"/>
        <v>-18.335999999999999</v>
      </c>
      <c r="M52" s="14">
        <f t="shared" ca="1" si="17"/>
        <v>-18.638999999999999</v>
      </c>
      <c r="N52" s="14">
        <f t="shared" ca="1" si="17"/>
        <v>-18.936</v>
      </c>
      <c r="O52" s="14">
        <f t="shared" ca="1" si="17"/>
        <v>-20.100000000000001</v>
      </c>
      <c r="P52" s="14">
        <f t="shared" ca="1" si="17"/>
        <v>-21.195</v>
      </c>
      <c r="Q52" s="14">
        <f t="shared" ca="1" si="17"/>
        <v>-22.224</v>
      </c>
      <c r="R52" s="14">
        <f t="shared" ca="1" si="17"/>
        <v>-23.183999999999997</v>
      </c>
      <c r="S52" s="14">
        <f t="shared" ca="1" si="17"/>
        <v>-24.089999999999996</v>
      </c>
      <c r="T52" s="14">
        <f t="shared" ca="1" si="17"/>
        <v>-24.948</v>
      </c>
      <c r="U52" s="14">
        <f t="shared" ca="1" si="17"/>
        <v>-25.157999999999998</v>
      </c>
      <c r="V52" s="14">
        <f t="shared" ca="1" si="17"/>
        <v>-25.367999999999999</v>
      </c>
      <c r="W52" s="14">
        <f t="shared" ca="1" si="17"/>
        <v>-25.577999999999999</v>
      </c>
      <c r="X52" s="14">
        <f t="shared" ca="1" si="17"/>
        <v>-25.788</v>
      </c>
      <c r="Y52" s="14">
        <f t="shared" ca="1" si="17"/>
        <v>-25.998000000000001</v>
      </c>
      <c r="Z52" s="14">
        <f t="shared" ca="1" si="17"/>
        <v>-26.210999999999999</v>
      </c>
      <c r="AA52" s="14">
        <f t="shared" ca="1" si="17"/>
        <v>-26.43</v>
      </c>
      <c r="AB52" s="14">
        <f t="shared" ca="1" si="17"/>
        <v>-26.652000000000001</v>
      </c>
      <c r="AC52" s="14">
        <f t="shared" ca="1" si="17"/>
        <v>-26.880000000000003</v>
      </c>
      <c r="AD52" s="14">
        <f t="shared" ca="1" si="17"/>
        <v>-27.114000000000001</v>
      </c>
      <c r="AE52" s="14">
        <f t="shared" ca="1" si="17"/>
        <v>-27.353999999999999</v>
      </c>
      <c r="AF52" s="14">
        <f t="shared" ca="1" si="17"/>
        <v>-27.603000000000002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>
      <c r="A53" s="5">
        <f t="shared" si="14"/>
        <v>0</v>
      </c>
      <c r="B53" s="5">
        <f t="shared" si="14"/>
        <v>2</v>
      </c>
      <c r="C53" s="5">
        <f t="shared" si="14"/>
        <v>0</v>
      </c>
      <c r="D53" s="5">
        <f t="shared" si="14"/>
        <v>0</v>
      </c>
      <c r="E53" s="6" t="str">
        <f t="shared" si="14"/>
        <v>Se2</v>
      </c>
      <c r="F53" s="14">
        <f t="shared" ca="1" si="15"/>
        <v>-11.02</v>
      </c>
      <c r="G53" s="14">
        <f t="shared" ca="1" si="17"/>
        <v>-11.214</v>
      </c>
      <c r="H53" s="14">
        <f t="shared" ca="1" si="17"/>
        <v>-11.412000000000001</v>
      </c>
      <c r="I53" s="14">
        <f t="shared" ca="1" si="17"/>
        <v>-11.614000000000001</v>
      </c>
      <c r="J53" s="14">
        <f t="shared" ca="1" si="17"/>
        <v>-11.818</v>
      </c>
      <c r="K53" s="14">
        <f t="shared" ca="1" si="17"/>
        <v>-12.02</v>
      </c>
      <c r="L53" s="14">
        <f t="shared" ca="1" si="17"/>
        <v>-12.224</v>
      </c>
      <c r="M53" s="14">
        <f t="shared" ca="1" si="17"/>
        <v>-12.426</v>
      </c>
      <c r="N53" s="14">
        <f t="shared" ca="1" si="17"/>
        <v>-12.624000000000001</v>
      </c>
      <c r="O53" s="14">
        <f t="shared" ca="1" si="17"/>
        <v>-13.4</v>
      </c>
      <c r="P53" s="14">
        <f t="shared" ca="1" si="17"/>
        <v>-14.13</v>
      </c>
      <c r="Q53" s="14">
        <f t="shared" ca="1" si="17"/>
        <v>-14.816000000000001</v>
      </c>
      <c r="R53" s="14">
        <f t="shared" ca="1" si="17"/>
        <v>-15.456</v>
      </c>
      <c r="S53" s="14">
        <f t="shared" ca="1" si="17"/>
        <v>-16.059999999999999</v>
      </c>
      <c r="T53" s="14">
        <f t="shared" ca="1" si="17"/>
        <v>-16.632000000000001</v>
      </c>
      <c r="U53" s="14">
        <f t="shared" ca="1" si="17"/>
        <v>-16.771999999999998</v>
      </c>
      <c r="V53" s="14">
        <f t="shared" ca="1" si="17"/>
        <v>-16.911999999999999</v>
      </c>
      <c r="W53" s="14">
        <f t="shared" ca="1" si="17"/>
        <v>-17.052</v>
      </c>
      <c r="X53" s="14">
        <f t="shared" ca="1" si="17"/>
        <v>-17.192</v>
      </c>
      <c r="Y53" s="14">
        <f t="shared" ca="1" si="17"/>
        <v>-17.332000000000001</v>
      </c>
      <c r="Z53" s="14">
        <f t="shared" ca="1" si="17"/>
        <v>-17.474</v>
      </c>
      <c r="AA53" s="14">
        <f t="shared" ca="1" si="17"/>
        <v>-17.62</v>
      </c>
      <c r="AB53" s="14">
        <f t="shared" ca="1" si="17"/>
        <v>-17.768000000000001</v>
      </c>
      <c r="AC53" s="14">
        <f t="shared" ca="1" si="17"/>
        <v>-17.920000000000002</v>
      </c>
      <c r="AD53" s="14">
        <f t="shared" ca="1" si="17"/>
        <v>-18.076000000000001</v>
      </c>
      <c r="AE53" s="14">
        <f t="shared" ca="1" si="17"/>
        <v>-18.236000000000001</v>
      </c>
      <c r="AF53" s="14">
        <f t="shared" ca="1" si="17"/>
        <v>-18.402000000000001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0</v>
      </c>
      <c r="E54" s="6" t="str">
        <f t="shared" si="14"/>
        <v>Se</v>
      </c>
      <c r="F54" s="14">
        <f t="shared" ca="1" si="15"/>
        <v>-5.51</v>
      </c>
      <c r="G54" s="14">
        <f t="shared" ca="1" si="17"/>
        <v>-5.6070000000000002</v>
      </c>
      <c r="H54" s="14">
        <f t="shared" ca="1" si="17"/>
        <v>-5.7060000000000004</v>
      </c>
      <c r="I54" s="14">
        <f t="shared" ca="1" si="17"/>
        <v>-5.8070000000000004</v>
      </c>
      <c r="J54" s="14">
        <f t="shared" ca="1" si="17"/>
        <v>-5.9089999999999998</v>
      </c>
      <c r="K54" s="14">
        <f t="shared" ca="1" si="17"/>
        <v>-6.01</v>
      </c>
      <c r="L54" s="14">
        <f t="shared" ca="1" si="17"/>
        <v>-6.1120000000000001</v>
      </c>
      <c r="M54" s="14">
        <f t="shared" ca="1" si="17"/>
        <v>-6.2130000000000001</v>
      </c>
      <c r="N54" s="14">
        <f t="shared" ca="1" si="17"/>
        <v>-6.3120000000000003</v>
      </c>
      <c r="O54" s="14">
        <f t="shared" ca="1" si="17"/>
        <v>-6.7</v>
      </c>
      <c r="P54" s="14">
        <f t="shared" ca="1" si="17"/>
        <v>-7.0650000000000004</v>
      </c>
      <c r="Q54" s="14">
        <f t="shared" ca="1" si="17"/>
        <v>-7.4080000000000004</v>
      </c>
      <c r="R54" s="14">
        <f t="shared" ca="1" si="17"/>
        <v>-7.7279999999999998</v>
      </c>
      <c r="S54" s="14">
        <f t="shared" ca="1" si="17"/>
        <v>-8.0299999999999994</v>
      </c>
      <c r="T54" s="14">
        <f t="shared" ref="G54:BR58" ca="1" si="18">$A54*H.Ar + $B54*H.Se + $C54*H.Ge + $D54*H.Ga</f>
        <v>-8.3160000000000007</v>
      </c>
      <c r="U54" s="14">
        <f t="shared" ca="1" si="18"/>
        <v>-8.3859999999999992</v>
      </c>
      <c r="V54" s="14">
        <f t="shared" ca="1" si="18"/>
        <v>-8.4559999999999995</v>
      </c>
      <c r="W54" s="14">
        <f t="shared" ca="1" si="18"/>
        <v>-8.5259999999999998</v>
      </c>
      <c r="X54" s="14">
        <f t="shared" ca="1" si="18"/>
        <v>-8.5960000000000001</v>
      </c>
      <c r="Y54" s="14">
        <f t="shared" ca="1" si="18"/>
        <v>-8.6660000000000004</v>
      </c>
      <c r="Z54" s="14">
        <f t="shared" ca="1" si="18"/>
        <v>-8.7370000000000001</v>
      </c>
      <c r="AA54" s="14">
        <f t="shared" ca="1" si="18"/>
        <v>-8.81</v>
      </c>
      <c r="AB54" s="14">
        <f t="shared" ca="1" si="18"/>
        <v>-8.8840000000000003</v>
      </c>
      <c r="AC54" s="14">
        <f t="shared" ca="1" si="18"/>
        <v>-8.9600000000000009</v>
      </c>
      <c r="AD54" s="14">
        <f t="shared" ca="1" si="18"/>
        <v>-9.0380000000000003</v>
      </c>
      <c r="AE54" s="14">
        <f t="shared" ca="1" si="18"/>
        <v>-9.1180000000000003</v>
      </c>
      <c r="AF54" s="14">
        <f t="shared" ca="1" si="18"/>
        <v>-9.2010000000000005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-18.62</v>
      </c>
      <c r="G55" s="14">
        <f t="shared" ca="1" si="18"/>
        <v>-18.61</v>
      </c>
      <c r="H55" s="14">
        <f t="shared" ca="1" si="18"/>
        <v>-18.61</v>
      </c>
      <c r="I55" s="14">
        <f t="shared" ca="1" si="18"/>
        <v>-18.62</v>
      </c>
      <c r="J55" s="14">
        <f t="shared" ca="1" si="18"/>
        <v>-18.63</v>
      </c>
      <c r="K55" s="14">
        <f t="shared" ca="1" si="18"/>
        <v>-18.649999999999999</v>
      </c>
      <c r="L55" s="14">
        <f t="shared" ca="1" si="18"/>
        <v>-18.670000000000002</v>
      </c>
      <c r="M55" s="14">
        <f t="shared" ca="1" si="18"/>
        <v>-18.690000000000001</v>
      </c>
      <c r="N55" s="14">
        <f t="shared" ca="1" si="18"/>
        <v>-18.72</v>
      </c>
      <c r="O55" s="14">
        <f t="shared" ca="1" si="18"/>
        <v>-18.84</v>
      </c>
      <c r="P55" s="14">
        <f t="shared" ca="1" si="18"/>
        <v>-18.97</v>
      </c>
      <c r="Q55" s="14">
        <f t="shared" ca="1" si="18"/>
        <v>-19.11</v>
      </c>
      <c r="R55" s="14">
        <f t="shared" ca="1" si="18"/>
        <v>-19.25</v>
      </c>
      <c r="S55" s="14">
        <f t="shared" ca="1" si="18"/>
        <v>-19.38</v>
      </c>
      <c r="T55" s="14">
        <f t="shared" ca="1" si="18"/>
        <v>-19.52</v>
      </c>
      <c r="U55" s="14">
        <f t="shared" ca="1" si="18"/>
        <v>-19.55</v>
      </c>
      <c r="V55" s="14">
        <f t="shared" ca="1" si="18"/>
        <v>-19.579999999999998</v>
      </c>
      <c r="W55" s="14">
        <f t="shared" ca="1" si="18"/>
        <v>-19.61</v>
      </c>
      <c r="X55" s="14">
        <f t="shared" ca="1" si="18"/>
        <v>-19.649999999999999</v>
      </c>
      <c r="Y55" s="14">
        <f t="shared" ca="1" si="18"/>
        <v>-19.68</v>
      </c>
      <c r="Z55" s="14">
        <f t="shared" ca="1" si="18"/>
        <v>-19.71</v>
      </c>
      <c r="AA55" s="14">
        <f t="shared" ca="1" si="18"/>
        <v>-19.739999999999998</v>
      </c>
      <c r="AB55" s="14">
        <f t="shared" ca="1" si="18"/>
        <v>-19.78</v>
      </c>
      <c r="AC55" s="14">
        <f t="shared" ca="1" si="18"/>
        <v>-19.809999999999999</v>
      </c>
      <c r="AD55" s="14">
        <f t="shared" ca="1" si="18"/>
        <v>-19.84</v>
      </c>
      <c r="AE55" s="14">
        <f t="shared" ca="1" si="18"/>
        <v>-19.88</v>
      </c>
      <c r="AF55" s="14">
        <f t="shared" ca="1" si="18"/>
        <v>-19.91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-61.88</v>
      </c>
      <c r="G56" s="14">
        <f t="shared" ca="1" si="20"/>
        <v>-59.55</v>
      </c>
      <c r="H56" s="14">
        <f t="shared" ca="1" si="20"/>
        <v>-57.45</v>
      </c>
      <c r="I56" s="14">
        <f t="shared" ca="1" si="20"/>
        <v>-55.55</v>
      </c>
      <c r="J56" s="14">
        <f t="shared" ca="1" si="20"/>
        <v>-53.82</v>
      </c>
      <c r="K56" s="14">
        <f t="shared" ca="1" si="20"/>
        <v>-52.24</v>
      </c>
      <c r="L56" s="14">
        <f t="shared" ca="1" si="20"/>
        <v>-50.78</v>
      </c>
      <c r="M56" s="14">
        <f t="shared" ca="1" si="20"/>
        <v>-49.44</v>
      </c>
      <c r="N56" s="14">
        <f t="shared" ca="1" si="20"/>
        <v>-48.19</v>
      </c>
      <c r="O56" s="14">
        <f t="shared" ca="1" si="20"/>
        <v>-43.99</v>
      </c>
      <c r="P56" s="14">
        <f t="shared" ca="1" si="20"/>
        <v>-40.72</v>
      </c>
      <c r="Q56" s="14">
        <f t="shared" ca="1" si="20"/>
        <v>-38.07</v>
      </c>
      <c r="R56" s="14">
        <f t="shared" ca="1" si="20"/>
        <v>-35.880000000000003</v>
      </c>
      <c r="S56" s="14">
        <f t="shared" ca="1" si="20"/>
        <v>-34.03</v>
      </c>
      <c r="T56" s="14">
        <f t="shared" ca="1" si="20"/>
        <v>-32.42</v>
      </c>
      <c r="U56" s="14">
        <f t="shared" ca="1" si="20"/>
        <v>-32.06</v>
      </c>
      <c r="V56" s="14">
        <f t="shared" ca="1" si="18"/>
        <v>-31.7</v>
      </c>
      <c r="W56" s="14">
        <f t="shared" ca="1" si="18"/>
        <v>-31.35</v>
      </c>
      <c r="X56" s="14">
        <f t="shared" ca="1" si="18"/>
        <v>-31.01</v>
      </c>
      <c r="Y56" s="14">
        <f t="shared" ca="1" si="18"/>
        <v>-30.68</v>
      </c>
      <c r="Z56" s="14">
        <f t="shared" ca="1" si="18"/>
        <v>-30.35</v>
      </c>
      <c r="AA56" s="14">
        <f t="shared" ca="1" si="18"/>
        <v>-30.03</v>
      </c>
      <c r="AB56" s="14">
        <f t="shared" ca="1" si="18"/>
        <v>-29.72</v>
      </c>
      <c r="AC56" s="14">
        <f t="shared" ca="1" si="18"/>
        <v>-29.41</v>
      </c>
      <c r="AD56" s="14">
        <f t="shared" ca="1" si="18"/>
        <v>-29.1</v>
      </c>
      <c r="AE56" s="14">
        <f t="shared" ca="1" si="18"/>
        <v>-28.79</v>
      </c>
      <c r="AF56" s="14">
        <f t="shared" ca="1" si="18"/>
        <v>-28.49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>
      <c r="A57" s="5">
        <f t="shared" si="19"/>
        <v>0</v>
      </c>
      <c r="B57" s="5">
        <f t="shared" si="19"/>
        <v>1</v>
      </c>
      <c r="C57" s="5">
        <f t="shared" si="19"/>
        <v>0</v>
      </c>
      <c r="D57" s="5">
        <f t="shared" si="19"/>
        <v>0</v>
      </c>
      <c r="E57" s="6" t="str">
        <f t="shared" si="19"/>
        <v>(1)Se[l]</v>
      </c>
      <c r="F57" s="14">
        <f t="shared" ca="1" si="20"/>
        <v>-5.51</v>
      </c>
      <c r="G57" s="14">
        <f t="shared" ca="1" si="18"/>
        <v>-5.6070000000000002</v>
      </c>
      <c r="H57" s="14">
        <f t="shared" ca="1" si="18"/>
        <v>-5.7060000000000004</v>
      </c>
      <c r="I57" s="14">
        <f t="shared" ca="1" si="18"/>
        <v>-5.8070000000000004</v>
      </c>
      <c r="J57" s="14">
        <f t="shared" ca="1" si="18"/>
        <v>-5.9089999999999998</v>
      </c>
      <c r="K57" s="14">
        <f t="shared" ca="1" si="18"/>
        <v>-6.01</v>
      </c>
      <c r="L57" s="14">
        <f t="shared" ca="1" si="18"/>
        <v>-6.1120000000000001</v>
      </c>
      <c r="M57" s="14">
        <f t="shared" ca="1" si="18"/>
        <v>-6.2130000000000001</v>
      </c>
      <c r="N57" s="14">
        <f t="shared" ca="1" si="18"/>
        <v>-6.3120000000000003</v>
      </c>
      <c r="O57" s="14">
        <f t="shared" ca="1" si="18"/>
        <v>-6.7</v>
      </c>
      <c r="P57" s="14">
        <f t="shared" ca="1" si="18"/>
        <v>-7.0650000000000004</v>
      </c>
      <c r="Q57" s="14">
        <f t="shared" ca="1" si="18"/>
        <v>-7.4080000000000004</v>
      </c>
      <c r="R57" s="14">
        <f t="shared" ca="1" si="18"/>
        <v>-7.7279999999999998</v>
      </c>
      <c r="S57" s="14">
        <f t="shared" ca="1" si="18"/>
        <v>-8.0299999999999994</v>
      </c>
      <c r="T57" s="14">
        <f t="shared" ca="1" si="18"/>
        <v>-8.3160000000000007</v>
      </c>
      <c r="U57" s="14">
        <f t="shared" ca="1" si="18"/>
        <v>-8.3859999999999992</v>
      </c>
      <c r="V57" s="14">
        <f t="shared" ca="1" si="18"/>
        <v>-8.4559999999999995</v>
      </c>
      <c r="W57" s="14">
        <f t="shared" ca="1" si="18"/>
        <v>-8.5259999999999998</v>
      </c>
      <c r="X57" s="14">
        <f t="shared" ca="1" si="18"/>
        <v>-8.5960000000000001</v>
      </c>
      <c r="Y57" s="14">
        <f t="shared" ca="1" si="18"/>
        <v>-8.6660000000000004</v>
      </c>
      <c r="Z57" s="14">
        <f t="shared" ca="1" si="18"/>
        <v>-8.7370000000000001</v>
      </c>
      <c r="AA57" s="14">
        <f t="shared" ca="1" si="18"/>
        <v>-8.81</v>
      </c>
      <c r="AB57" s="14">
        <f t="shared" ca="1" si="18"/>
        <v>-8.8840000000000003</v>
      </c>
      <c r="AC57" s="14">
        <f t="shared" ca="1" si="18"/>
        <v>-8.9600000000000009</v>
      </c>
      <c r="AD57" s="14">
        <f t="shared" ca="1" si="18"/>
        <v>-9.0380000000000003</v>
      </c>
      <c r="AE57" s="14">
        <f t="shared" ca="1" si="18"/>
        <v>-9.1180000000000003</v>
      </c>
      <c r="AF57" s="14">
        <f t="shared" ca="1" si="18"/>
        <v>-9.2010000000000005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>
      <c r="A58" s="5">
        <f t="shared" si="19"/>
        <v>0</v>
      </c>
      <c r="B58" s="5">
        <f t="shared" si="19"/>
        <v>1</v>
      </c>
      <c r="C58" s="5">
        <f t="shared" si="19"/>
        <v>1</v>
      </c>
      <c r="D58" s="5">
        <f t="shared" si="19"/>
        <v>0</v>
      </c>
      <c r="E58" s="6" t="str">
        <f t="shared" si="19"/>
        <v>(1)GeSe[l]</v>
      </c>
      <c r="F58" s="14">
        <f t="shared" ca="1" si="20"/>
        <v>-33.869999999999997</v>
      </c>
      <c r="G58" s="14">
        <f t="shared" ca="1" si="18"/>
        <v>-32.597000000000001</v>
      </c>
      <c r="H58" s="14">
        <f t="shared" ca="1" si="18"/>
        <v>-31.475999999999999</v>
      </c>
      <c r="I58" s="14">
        <f t="shared" ca="1" si="18"/>
        <v>-30.497</v>
      </c>
      <c r="J58" s="14">
        <f t="shared" ca="1" si="18"/>
        <v>-29.638999999999999</v>
      </c>
      <c r="K58" s="14">
        <f t="shared" ca="1" si="18"/>
        <v>-28.869999999999997</v>
      </c>
      <c r="L58" s="14">
        <f t="shared" ca="1" si="18"/>
        <v>-28.182000000000002</v>
      </c>
      <c r="M58" s="14">
        <f t="shared" ca="1" si="18"/>
        <v>-27.573</v>
      </c>
      <c r="N58" s="14">
        <f t="shared" ca="1" si="18"/>
        <v>-27.022000000000002</v>
      </c>
      <c r="O58" s="14">
        <f t="shared" ca="1" si="18"/>
        <v>-25.32</v>
      </c>
      <c r="P58" s="14">
        <f t="shared" ca="1" si="18"/>
        <v>-24.175000000000001</v>
      </c>
      <c r="Q58" s="14">
        <f t="shared" ca="1" si="18"/>
        <v>-23.378</v>
      </c>
      <c r="R58" s="14">
        <f t="shared" ca="1" si="18"/>
        <v>-22.817999999999998</v>
      </c>
      <c r="S58" s="14">
        <f t="shared" ca="1" si="18"/>
        <v>-22.43</v>
      </c>
      <c r="T58" s="14">
        <f t="shared" ca="1" si="18"/>
        <v>-22.166</v>
      </c>
      <c r="U58" s="14">
        <f t="shared" ca="1" si="18"/>
        <v>-22.106000000000002</v>
      </c>
      <c r="V58" s="14">
        <f t="shared" ca="1" si="18"/>
        <v>-22.065999999999999</v>
      </c>
      <c r="W58" s="14">
        <f t="shared" ca="1" si="18"/>
        <v>-22.015999999999998</v>
      </c>
      <c r="X58" s="14">
        <f t="shared" ca="1" si="18"/>
        <v>-21.975999999999999</v>
      </c>
      <c r="Y58" s="14">
        <f t="shared" ca="1" si="18"/>
        <v>-21.945999999999998</v>
      </c>
      <c r="Z58" s="14">
        <f t="shared" ca="1" si="18"/>
        <v>-21.907</v>
      </c>
      <c r="AA58" s="14">
        <f t="shared" ca="1" si="18"/>
        <v>-21.880000000000003</v>
      </c>
      <c r="AB58" s="14">
        <f t="shared" ca="1" si="18"/>
        <v>-21.853999999999999</v>
      </c>
      <c r="AC58" s="14">
        <f t="shared" ca="1" si="18"/>
        <v>-21.83</v>
      </c>
      <c r="AD58" s="14">
        <f t="shared" ca="1" si="18"/>
        <v>-21.808</v>
      </c>
      <c r="AE58" s="14">
        <f t="shared" ca="1" si="18"/>
        <v>-21.788</v>
      </c>
      <c r="AF58" s="14">
        <f t="shared" ca="1" si="18"/>
        <v>-21.771000000000001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>
      <c r="A59" s="5">
        <f t="shared" si="19"/>
        <v>0</v>
      </c>
      <c r="B59" s="5">
        <f t="shared" si="19"/>
        <v>3</v>
      </c>
      <c r="C59" s="5">
        <f t="shared" si="19"/>
        <v>0</v>
      </c>
      <c r="D59" s="5">
        <f t="shared" si="19"/>
        <v>2</v>
      </c>
      <c r="E59" s="6" t="str">
        <f t="shared" si="19"/>
        <v>(l)Ga2Se3[l]</v>
      </c>
      <c r="F59" s="14">
        <f t="shared" ca="1" si="20"/>
        <v>-140.29000000000002</v>
      </c>
      <c r="G59" s="14">
        <f t="shared" ca="1" si="21"/>
        <v>-135.92099999999999</v>
      </c>
      <c r="H59" s="14">
        <f t="shared" ca="1" si="21"/>
        <v>-132.018</v>
      </c>
      <c r="I59" s="14">
        <f t="shared" ca="1" si="21"/>
        <v>-128.52099999999999</v>
      </c>
      <c r="J59" s="14">
        <f t="shared" ca="1" si="21"/>
        <v>-125.367</v>
      </c>
      <c r="K59" s="14">
        <f t="shared" ca="1" si="21"/>
        <v>-122.51</v>
      </c>
      <c r="L59" s="14">
        <f t="shared" ca="1" si="21"/>
        <v>-119.896</v>
      </c>
      <c r="M59" s="14">
        <f t="shared" ca="1" si="21"/>
        <v>-117.51899999999999</v>
      </c>
      <c r="N59" s="14">
        <f t="shared" ca="1" si="21"/>
        <v>-115.316</v>
      </c>
      <c r="O59" s="14">
        <f t="shared" ca="1" si="21"/>
        <v>-108.08000000000001</v>
      </c>
      <c r="P59" s="14">
        <f t="shared" ca="1" si="21"/>
        <v>-102.63499999999999</v>
      </c>
      <c r="Q59" s="14">
        <f t="shared" ca="1" si="21"/>
        <v>-98.364000000000004</v>
      </c>
      <c r="R59" s="14">
        <f t="shared" ca="1" si="21"/>
        <v>-94.944000000000003</v>
      </c>
      <c r="S59" s="14">
        <f t="shared" ca="1" si="21"/>
        <v>-92.15</v>
      </c>
      <c r="T59" s="14">
        <f t="shared" ca="1" si="21"/>
        <v>-89.788000000000011</v>
      </c>
      <c r="U59" s="14">
        <f t="shared" ca="1" si="21"/>
        <v>-89.278000000000006</v>
      </c>
      <c r="V59" s="14">
        <f t="shared" ca="1" si="21"/>
        <v>-88.768000000000001</v>
      </c>
      <c r="W59" s="14">
        <f t="shared" ca="1" si="21"/>
        <v>-88.278000000000006</v>
      </c>
      <c r="X59" s="14">
        <f t="shared" ca="1" si="21"/>
        <v>-87.808000000000007</v>
      </c>
      <c r="Y59" s="14">
        <f t="shared" ca="1" si="21"/>
        <v>-87.358000000000004</v>
      </c>
      <c r="Z59" s="14">
        <f t="shared" ca="1" si="21"/>
        <v>-86.911000000000001</v>
      </c>
      <c r="AA59" s="14">
        <f t="shared" ca="1" si="21"/>
        <v>-86.490000000000009</v>
      </c>
      <c r="AB59" s="14">
        <f t="shared" ca="1" si="21"/>
        <v>-86.091999999999999</v>
      </c>
      <c r="AC59" s="14">
        <f t="shared" ca="1" si="21"/>
        <v>-85.7</v>
      </c>
      <c r="AD59" s="14">
        <f t="shared" ca="1" si="21"/>
        <v>-85.314000000000007</v>
      </c>
      <c r="AE59" s="14">
        <f t="shared" ca="1" si="21"/>
        <v>-84.933999999999997</v>
      </c>
      <c r="AF59" s="14">
        <f t="shared" ca="1" si="21"/>
        <v>-84.582999999999998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-18.61</v>
      </c>
      <c r="H60" s="14">
        <f t="shared" ca="1" si="21"/>
        <v>-18.61</v>
      </c>
      <c r="I60" s="14">
        <f t="shared" ca="1" si="21"/>
        <v>-18.62</v>
      </c>
      <c r="J60" s="14">
        <f t="shared" ca="1" si="21"/>
        <v>-18.63</v>
      </c>
      <c r="K60" s="14">
        <f t="shared" ca="1" si="21"/>
        <v>-18.649999999999999</v>
      </c>
      <c r="L60" s="14">
        <f t="shared" ca="1" si="21"/>
        <v>-18.670000000000002</v>
      </c>
      <c r="M60" s="14">
        <f t="shared" ca="1" si="21"/>
        <v>-18.690000000000001</v>
      </c>
      <c r="N60" s="14">
        <f t="shared" ca="1" si="21"/>
        <v>-18.72</v>
      </c>
      <c r="O60" s="14">
        <f t="shared" ca="1" si="21"/>
        <v>-18.84</v>
      </c>
      <c r="P60" s="14">
        <f t="shared" ca="1" si="21"/>
        <v>-18.97</v>
      </c>
      <c r="Q60" s="14">
        <f t="shared" ca="1" si="21"/>
        <v>-19.11</v>
      </c>
      <c r="R60" s="14">
        <f t="shared" ca="1" si="21"/>
        <v>-19.25</v>
      </c>
      <c r="S60" s="14">
        <f t="shared" ca="1" si="21"/>
        <v>-19.38</v>
      </c>
      <c r="T60" s="14">
        <f t="shared" ca="1" si="21"/>
        <v>-19.52</v>
      </c>
      <c r="U60" s="14">
        <f t="shared" ca="1" si="21"/>
        <v>-19.55</v>
      </c>
      <c r="V60" s="14">
        <f t="shared" ca="1" si="21"/>
        <v>-19.579999999999998</v>
      </c>
      <c r="W60" s="14">
        <f t="shared" ca="1" si="21"/>
        <v>-19.61</v>
      </c>
      <c r="X60" s="14">
        <f t="shared" ca="1" si="21"/>
        <v>-19.649999999999999</v>
      </c>
      <c r="Y60" s="14">
        <f t="shared" ca="1" si="21"/>
        <v>-19.68</v>
      </c>
      <c r="Z60" s="14">
        <f t="shared" ca="1" si="21"/>
        <v>-19.71</v>
      </c>
      <c r="AA60" s="14">
        <f t="shared" ca="1" si="21"/>
        <v>-19.739999999999998</v>
      </c>
      <c r="AB60" s="14">
        <f t="shared" ca="1" si="21"/>
        <v>-19.78</v>
      </c>
      <c r="AC60" s="14">
        <f t="shared" ca="1" si="21"/>
        <v>-19.809999999999999</v>
      </c>
      <c r="AD60" s="14">
        <f t="shared" ca="1" si="21"/>
        <v>-19.84</v>
      </c>
      <c r="AE60" s="14">
        <f t="shared" ca="1" si="21"/>
        <v>-19.88</v>
      </c>
      <c r="AF60" s="14">
        <f t="shared" ca="1" si="21"/>
        <v>-19.91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-61.88</v>
      </c>
      <c r="G61" s="14">
        <f t="shared" ca="1" si="21"/>
        <v>-59.55</v>
      </c>
      <c r="H61" s="14">
        <f t="shared" ca="1" si="21"/>
        <v>-57.45</v>
      </c>
      <c r="I61" s="14">
        <f t="shared" ca="1" si="21"/>
        <v>-55.55</v>
      </c>
      <c r="J61" s="14">
        <f t="shared" ca="1" si="21"/>
        <v>-53.82</v>
      </c>
      <c r="K61" s="14">
        <f t="shared" ca="1" si="21"/>
        <v>-52.24</v>
      </c>
      <c r="L61" s="14">
        <f t="shared" ca="1" si="21"/>
        <v>-50.78</v>
      </c>
      <c r="M61" s="14">
        <f t="shared" ca="1" si="21"/>
        <v>-49.44</v>
      </c>
      <c r="N61" s="14">
        <f t="shared" ca="1" si="21"/>
        <v>-48.19</v>
      </c>
      <c r="O61" s="14">
        <f t="shared" ca="1" si="21"/>
        <v>-43.99</v>
      </c>
      <c r="P61" s="14">
        <f t="shared" ca="1" si="21"/>
        <v>-40.72</v>
      </c>
      <c r="Q61" s="14">
        <f t="shared" ca="1" si="21"/>
        <v>-38.07</v>
      </c>
      <c r="R61" s="14">
        <f t="shared" ca="1" si="21"/>
        <v>-35.880000000000003</v>
      </c>
      <c r="S61" s="14">
        <f t="shared" ca="1" si="21"/>
        <v>-34.03</v>
      </c>
      <c r="T61" s="14">
        <f t="shared" ca="1" si="21"/>
        <v>-32.42</v>
      </c>
      <c r="U61" s="14">
        <f t="shared" ca="1" si="21"/>
        <v>-32.06</v>
      </c>
      <c r="V61" s="14">
        <f t="shared" ca="1" si="21"/>
        <v>-31.7</v>
      </c>
      <c r="W61" s="14">
        <f t="shared" ca="1" si="21"/>
        <v>-31.35</v>
      </c>
      <c r="X61" s="14">
        <f t="shared" ca="1" si="21"/>
        <v>-31.01</v>
      </c>
      <c r="Y61" s="14">
        <f t="shared" ca="1" si="21"/>
        <v>-30.68</v>
      </c>
      <c r="Z61" s="14">
        <f t="shared" ca="1" si="21"/>
        <v>-30.35</v>
      </c>
      <c r="AA61" s="14">
        <f t="shared" ca="1" si="21"/>
        <v>-30.03</v>
      </c>
      <c r="AB61" s="14">
        <f t="shared" ca="1" si="21"/>
        <v>-29.72</v>
      </c>
      <c r="AC61" s="14">
        <f t="shared" ca="1" si="21"/>
        <v>-29.41</v>
      </c>
      <c r="AD61" s="14">
        <f t="shared" ca="1" si="21"/>
        <v>-29.1</v>
      </c>
      <c r="AE61" s="14">
        <f t="shared" ca="1" si="21"/>
        <v>-28.79</v>
      </c>
      <c r="AF61" s="14">
        <f t="shared" ca="1" si="21"/>
        <v>-28.49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-28.36</v>
      </c>
      <c r="G62" s="14">
        <f t="shared" ca="1" si="21"/>
        <v>-26.99</v>
      </c>
      <c r="H62" s="14">
        <f t="shared" ca="1" si="21"/>
        <v>-25.77</v>
      </c>
      <c r="I62" s="14">
        <f t="shared" ca="1" si="21"/>
        <v>-24.69</v>
      </c>
      <c r="J62" s="14">
        <f t="shared" ca="1" si="21"/>
        <v>-23.73</v>
      </c>
      <c r="K62" s="14">
        <f t="shared" ca="1" si="21"/>
        <v>-22.86</v>
      </c>
      <c r="L62" s="14">
        <f t="shared" ca="1" si="21"/>
        <v>-22.07</v>
      </c>
      <c r="M62" s="14">
        <f t="shared" ca="1" si="21"/>
        <v>-21.36</v>
      </c>
      <c r="N62" s="14">
        <f t="shared" ca="1" si="21"/>
        <v>-20.71</v>
      </c>
      <c r="O62" s="14">
        <f t="shared" ca="1" si="21"/>
        <v>-18.62</v>
      </c>
      <c r="P62" s="14">
        <f t="shared" ca="1" si="21"/>
        <v>-17.11</v>
      </c>
      <c r="Q62" s="14">
        <f t="shared" ca="1" si="21"/>
        <v>-15.97</v>
      </c>
      <c r="R62" s="14">
        <f t="shared" ca="1" si="21"/>
        <v>-15.09</v>
      </c>
      <c r="S62" s="14">
        <f t="shared" ca="1" si="21"/>
        <v>-14.4</v>
      </c>
      <c r="T62" s="14">
        <f t="shared" ca="1" si="21"/>
        <v>-13.85</v>
      </c>
      <c r="U62" s="14">
        <f t="shared" ca="1" si="21"/>
        <v>-13.72</v>
      </c>
      <c r="V62" s="14">
        <f t="shared" ca="1" si="21"/>
        <v>-13.61</v>
      </c>
      <c r="W62" s="14">
        <f t="shared" ca="1" si="21"/>
        <v>-13.49</v>
      </c>
      <c r="X62" s="14">
        <f t="shared" ca="1" si="21"/>
        <v>-13.38</v>
      </c>
      <c r="Y62" s="14">
        <f t="shared" ca="1" si="21"/>
        <v>-13.28</v>
      </c>
      <c r="Z62" s="14">
        <f t="shared" ca="1" si="21"/>
        <v>-13.17</v>
      </c>
      <c r="AA62" s="14">
        <f t="shared" ca="1" si="21"/>
        <v>-13.07</v>
      </c>
      <c r="AB62" s="14">
        <f t="shared" ca="1" si="21"/>
        <v>-12.97</v>
      </c>
      <c r="AC62" s="14">
        <f t="shared" ca="1" si="21"/>
        <v>-12.87</v>
      </c>
      <c r="AD62" s="14">
        <f t="shared" ca="1" si="21"/>
        <v>-12.77</v>
      </c>
      <c r="AE62" s="14">
        <f t="shared" ca="1" si="21"/>
        <v>-12.67</v>
      </c>
      <c r="AF62" s="14">
        <f t="shared" ca="1" si="21"/>
        <v>-12.57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-5.51</v>
      </c>
      <c r="G63" s="14">
        <f t="shared" ca="1" si="22"/>
        <v>-5.6070000000000002</v>
      </c>
      <c r="H63" s="14">
        <f t="shared" ca="1" si="22"/>
        <v>-5.7060000000000004</v>
      </c>
      <c r="I63" s="14">
        <f t="shared" ca="1" si="22"/>
        <v>-5.8070000000000004</v>
      </c>
      <c r="J63" s="14">
        <f t="shared" ca="1" si="22"/>
        <v>-5.9089999999999998</v>
      </c>
      <c r="K63" s="14">
        <f t="shared" ca="1" si="22"/>
        <v>-6.01</v>
      </c>
      <c r="L63" s="14">
        <f t="shared" ca="1" si="22"/>
        <v>-6.1120000000000001</v>
      </c>
      <c r="M63" s="14">
        <f t="shared" ca="1" si="22"/>
        <v>-6.2130000000000001</v>
      </c>
      <c r="N63" s="14">
        <f t="shared" ca="1" si="22"/>
        <v>-6.3120000000000003</v>
      </c>
      <c r="O63" s="14">
        <f t="shared" ca="1" si="22"/>
        <v>-6.7</v>
      </c>
      <c r="P63" s="14">
        <f t="shared" ca="1" si="22"/>
        <v>-7.0650000000000004</v>
      </c>
      <c r="Q63" s="14">
        <f t="shared" ca="1" si="22"/>
        <v>-7.4080000000000004</v>
      </c>
      <c r="R63" s="14">
        <f t="shared" ca="1" si="22"/>
        <v>-7.7279999999999998</v>
      </c>
      <c r="S63" s="14">
        <f t="shared" ca="1" si="22"/>
        <v>-8.0299999999999994</v>
      </c>
      <c r="T63" s="14">
        <f t="shared" ca="1" si="22"/>
        <v>-8.3160000000000007</v>
      </c>
      <c r="U63" s="14">
        <f t="shared" ca="1" si="22"/>
        <v>-8.3859999999999992</v>
      </c>
      <c r="V63" s="14">
        <f t="shared" ca="1" si="22"/>
        <v>-8.4559999999999995</v>
      </c>
      <c r="W63" s="14">
        <f t="shared" ca="1" si="22"/>
        <v>-8.5259999999999998</v>
      </c>
      <c r="X63" s="14">
        <f t="shared" ca="1" si="22"/>
        <v>-8.5960000000000001</v>
      </c>
      <c r="Y63" s="14">
        <f t="shared" ca="1" si="22"/>
        <v>-8.6660000000000004</v>
      </c>
      <c r="Z63" s="14">
        <f t="shared" ca="1" si="22"/>
        <v>-8.7370000000000001</v>
      </c>
      <c r="AA63" s="14">
        <f t="shared" ca="1" si="22"/>
        <v>-8.81</v>
      </c>
      <c r="AB63" s="14">
        <f t="shared" ca="1" si="22"/>
        <v>-8.8840000000000003</v>
      </c>
      <c r="AC63" s="14">
        <f t="shared" ca="1" si="22"/>
        <v>-8.9600000000000009</v>
      </c>
      <c r="AD63" s="14">
        <f t="shared" ca="1" si="22"/>
        <v>-9.0380000000000003</v>
      </c>
      <c r="AE63" s="14">
        <f t="shared" ca="1" si="22"/>
        <v>-9.1180000000000003</v>
      </c>
      <c r="AF63" s="14">
        <f t="shared" ca="1" si="22"/>
        <v>-9.2010000000000005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87" ht="21" customHeight="1"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</row>
    <row r="78" spans="1:87" ht="21" customHeight="1">
      <c r="A78" s="75"/>
      <c r="B78" s="75"/>
      <c r="C78" s="76">
        <f>E41</f>
        <v>6.25</v>
      </c>
      <c r="D78" s="62"/>
      <c r="E78" s="61" t="s">
        <v>21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 Pressure, at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537.5</v>
      </c>
      <c r="Q79" s="3">
        <f t="shared" si="30"/>
        <v>603.5</v>
      </c>
      <c r="R79" s="3">
        <f t="shared" si="30"/>
        <v>669.6</v>
      </c>
      <c r="S79" s="3">
        <f t="shared" si="30"/>
        <v>735.7</v>
      </c>
      <c r="T79" s="3">
        <f t="shared" si="30"/>
        <v>801.8</v>
      </c>
      <c r="U79" s="3">
        <f t="shared" si="30"/>
        <v>818.3</v>
      </c>
      <c r="V79" s="3">
        <f t="shared" si="30"/>
        <v>834.8</v>
      </c>
      <c r="W79" s="3">
        <f t="shared" si="30"/>
        <v>851.3</v>
      </c>
      <c r="X79" s="3">
        <f t="shared" si="30"/>
        <v>867.8</v>
      </c>
      <c r="Y79" s="3">
        <f t="shared" si="30"/>
        <v>884.4</v>
      </c>
      <c r="Z79" s="3">
        <f t="shared" si="30"/>
        <v>900.9</v>
      </c>
      <c r="AA79" s="3">
        <f t="shared" si="30"/>
        <v>917.4</v>
      </c>
      <c r="AB79" s="3">
        <f t="shared" si="30"/>
        <v>933.9</v>
      </c>
      <c r="AC79" s="3">
        <f t="shared" si="30"/>
        <v>950.4</v>
      </c>
      <c r="AD79" s="3">
        <f t="shared" si="30"/>
        <v>967</v>
      </c>
      <c r="AE79" s="3">
        <f t="shared" si="30"/>
        <v>983.5</v>
      </c>
      <c r="AF79" s="3">
        <f t="shared" si="30"/>
        <v>1000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>
      <c r="A80" s="5">
        <f>A46</f>
        <v>0</v>
      </c>
      <c r="B80" s="5">
        <f t="shared" ref="B80:D80" si="31">B46</f>
        <v>1</v>
      </c>
      <c r="C80" s="5">
        <f t="shared" si="31"/>
        <v>1</v>
      </c>
      <c r="D80" s="5">
        <f t="shared" si="31"/>
        <v>0</v>
      </c>
      <c r="E80" s="6" t="str">
        <f t="shared" si="28"/>
        <v>*GeSe[l]</v>
      </c>
      <c r="F80" s="14">
        <f t="shared" ref="F80" si="32">F4*$C$78</f>
        <v>4.6417499999999999E-8</v>
      </c>
      <c r="G80" s="14">
        <f t="shared" ref="G80:BR80" si="33">G4*$C$78</f>
        <v>4.2613124999999996E-8</v>
      </c>
      <c r="H80" s="14">
        <f t="shared" si="33"/>
        <v>7.9475000000000002E-8</v>
      </c>
      <c r="I80" s="14">
        <f t="shared" si="33"/>
        <v>7.5056250000000001E-8</v>
      </c>
      <c r="J80" s="14">
        <f t="shared" si="33"/>
        <v>7.1581250000000004E-8</v>
      </c>
      <c r="K80" s="14">
        <f t="shared" si="33"/>
        <v>6.8731250000000002E-8</v>
      </c>
      <c r="L80" s="14">
        <f t="shared" si="33"/>
        <v>6.6275000000000003E-8</v>
      </c>
      <c r="M80" s="14">
        <f t="shared" si="33"/>
        <v>6.4031250000000006E-8</v>
      </c>
      <c r="N80" s="14">
        <f t="shared" si="33"/>
        <v>6.1873124999999991E-8</v>
      </c>
      <c r="O80" s="14">
        <f t="shared" si="33"/>
        <v>5.3530000000000004E-8</v>
      </c>
      <c r="P80" s="14">
        <f t="shared" si="33"/>
        <v>4.7384375000000006E-8</v>
      </c>
      <c r="Q80" s="14">
        <f t="shared" si="33"/>
        <v>4.5075625000000002E-8</v>
      </c>
      <c r="R80" s="14">
        <f t="shared" si="33"/>
        <v>4.5173125E-8</v>
      </c>
      <c r="S80" s="14">
        <f t="shared" si="33"/>
        <v>4.8506874999999995E-8</v>
      </c>
      <c r="T80" s="14">
        <f t="shared" si="33"/>
        <v>5.4076874999999998E-8</v>
      </c>
      <c r="U80" s="14">
        <f t="shared" si="33"/>
        <v>5.6105000000000005E-8</v>
      </c>
      <c r="V80" s="14">
        <f t="shared" si="33"/>
        <v>5.8544999999999999E-8</v>
      </c>
      <c r="W80" s="14">
        <f t="shared" si="33"/>
        <v>6.1518124999999999E-8</v>
      </c>
      <c r="X80" s="14">
        <f t="shared" si="33"/>
        <v>6.518125E-8</v>
      </c>
      <c r="Y80" s="14">
        <f t="shared" si="33"/>
        <v>6.9749999999999999E-8</v>
      </c>
      <c r="Z80" s="14">
        <f t="shared" si="33"/>
        <v>7.5487500000000007E-8</v>
      </c>
      <c r="AA80" s="14">
        <f t="shared" si="33"/>
        <v>8.2781249999999999E-8</v>
      </c>
      <c r="AB80" s="14">
        <f t="shared" si="33"/>
        <v>4.6888125E-8</v>
      </c>
      <c r="AC80" s="14">
        <f t="shared" si="33"/>
        <v>5.3257499999999999E-8</v>
      </c>
      <c r="AD80" s="14">
        <f t="shared" si="33"/>
        <v>6.1566875000000008E-8</v>
      </c>
      <c r="AE80" s="14">
        <f t="shared" si="33"/>
        <v>7.2493750000000007E-8</v>
      </c>
      <c r="AF80" s="14">
        <f t="shared" si="33"/>
        <v>8.6924999999999993E-8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>
      <c r="A81" s="5">
        <f t="shared" ref="A81:D96" si="34">A47</f>
        <v>0</v>
      </c>
      <c r="B81" s="5">
        <f t="shared" si="34"/>
        <v>4</v>
      </c>
      <c r="C81" s="5">
        <f t="shared" si="34"/>
        <v>0</v>
      </c>
      <c r="D81" s="5">
        <f t="shared" si="34"/>
        <v>0</v>
      </c>
      <c r="E81" s="6" t="str">
        <f t="shared" si="28"/>
        <v>Se4</v>
      </c>
      <c r="F81" s="14">
        <f t="shared" ref="F81" si="35">F5*$C$78</f>
        <v>7.0012500000000002E-24</v>
      </c>
      <c r="G81" s="14">
        <f t="shared" ref="G81:BR81" si="36">G5*$C$78</f>
        <v>2.9511250000000001E-22</v>
      </c>
      <c r="H81" s="14">
        <f t="shared" si="36"/>
        <v>8.1125E-21</v>
      </c>
      <c r="I81" s="14">
        <f t="shared" si="36"/>
        <v>1.555375E-19</v>
      </c>
      <c r="J81" s="14">
        <f t="shared" si="36"/>
        <v>2.1947499999999998E-18</v>
      </c>
      <c r="K81" s="14">
        <f t="shared" si="36"/>
        <v>2.3811875E-17</v>
      </c>
      <c r="L81" s="14">
        <f t="shared" si="36"/>
        <v>2.0589374999999999E-16</v>
      </c>
      <c r="M81" s="14">
        <f t="shared" si="36"/>
        <v>1.4615000000000002E-15</v>
      </c>
      <c r="N81" s="14">
        <f t="shared" si="36"/>
        <v>8.7299999999999995E-15</v>
      </c>
      <c r="O81" s="14">
        <f t="shared" si="36"/>
        <v>2.8721874999999999E-12</v>
      </c>
      <c r="P81" s="14">
        <f t="shared" si="36"/>
        <v>2.0049375E-10</v>
      </c>
      <c r="Q81" s="14">
        <f t="shared" si="36"/>
        <v>5.0141874999999996E-9</v>
      </c>
      <c r="R81" s="14">
        <f t="shared" si="36"/>
        <v>6.1480624999999996E-8</v>
      </c>
      <c r="S81" s="14">
        <f t="shared" si="36"/>
        <v>4.5003750000000001E-7</v>
      </c>
      <c r="T81" s="14">
        <f t="shared" si="36"/>
        <v>2.2251249999999997E-6</v>
      </c>
      <c r="U81" s="14">
        <f t="shared" si="36"/>
        <v>3.1486875E-6</v>
      </c>
      <c r="V81" s="14">
        <f t="shared" si="36"/>
        <v>4.3690625000000002E-6</v>
      </c>
      <c r="W81" s="14">
        <f t="shared" si="36"/>
        <v>5.9463125000000002E-6</v>
      </c>
      <c r="X81" s="14">
        <f t="shared" si="36"/>
        <v>7.9387499999999992E-6</v>
      </c>
      <c r="Y81" s="14">
        <f t="shared" si="36"/>
        <v>1.0395E-5</v>
      </c>
      <c r="Z81" s="14">
        <f t="shared" si="36"/>
        <v>1.3345625000000002E-5</v>
      </c>
      <c r="AA81" s="14">
        <f t="shared" si="36"/>
        <v>1.6793749999999998E-5</v>
      </c>
      <c r="AB81" s="14">
        <f t="shared" si="36"/>
        <v>2.0699374999999999E-5</v>
      </c>
      <c r="AC81" s="14">
        <f t="shared" si="36"/>
        <v>2.4976875E-5</v>
      </c>
      <c r="AD81" s="14">
        <f t="shared" si="36"/>
        <v>2.9488750000000001E-5</v>
      </c>
      <c r="AE81" s="14">
        <f t="shared" si="36"/>
        <v>3.4048750000000002E-5</v>
      </c>
      <c r="AF81" s="14">
        <f t="shared" si="36"/>
        <v>3.8439999999999998E-5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>
      <c r="A82" s="5">
        <f t="shared" si="34"/>
        <v>0</v>
      </c>
      <c r="B82" s="5">
        <f t="shared" si="34"/>
        <v>5</v>
      </c>
      <c r="C82" s="5">
        <f t="shared" si="34"/>
        <v>0</v>
      </c>
      <c r="D82" s="5">
        <f t="shared" si="34"/>
        <v>0</v>
      </c>
      <c r="E82" s="6" t="str">
        <f t="shared" si="28"/>
        <v>Se5</v>
      </c>
      <c r="F82" s="14">
        <f t="shared" ref="F82" si="37">F6*$C$78</f>
        <v>8.9762500000000007E-21</v>
      </c>
      <c r="G82" s="14">
        <f t="shared" ref="G82:BR82" si="38">G6*$C$78</f>
        <v>2.7056874999999997E-19</v>
      </c>
      <c r="H82" s="14">
        <f t="shared" si="38"/>
        <v>5.4957500000000002E-18</v>
      </c>
      <c r="I82" s="14">
        <f t="shared" si="38"/>
        <v>8.0050000000000002E-17</v>
      </c>
      <c r="J82" s="14">
        <f t="shared" si="38"/>
        <v>8.789375E-16</v>
      </c>
      <c r="K82" s="14">
        <f t="shared" si="38"/>
        <v>7.5750000000000002E-15</v>
      </c>
      <c r="L82" s="14">
        <f t="shared" si="38"/>
        <v>5.2974999999999996E-14</v>
      </c>
      <c r="M82" s="14">
        <f t="shared" si="38"/>
        <v>3.0899374999999997E-13</v>
      </c>
      <c r="N82" s="14">
        <f t="shared" si="38"/>
        <v>1.5380625E-12</v>
      </c>
      <c r="O82" s="14">
        <f t="shared" si="38"/>
        <v>2.7280625000000001E-10</v>
      </c>
      <c r="P82" s="14">
        <f t="shared" si="38"/>
        <v>1.1708125000000001E-8</v>
      </c>
      <c r="Q82" s="14">
        <f t="shared" si="38"/>
        <v>1.9707500000000001E-7</v>
      </c>
      <c r="R82" s="14">
        <f t="shared" si="38"/>
        <v>1.7355624999999999E-6</v>
      </c>
      <c r="S82" s="14">
        <f t="shared" si="38"/>
        <v>9.5737500000000013E-6</v>
      </c>
      <c r="T82" s="14">
        <f t="shared" si="38"/>
        <v>3.6921875000000001E-5</v>
      </c>
      <c r="U82" s="14">
        <f t="shared" si="38"/>
        <v>4.9286249999999999E-5</v>
      </c>
      <c r="V82" s="14">
        <f t="shared" si="38"/>
        <v>6.4574999999999998E-5</v>
      </c>
      <c r="W82" s="14">
        <f t="shared" si="38"/>
        <v>8.3049999999999999E-5</v>
      </c>
      <c r="X82" s="14">
        <f t="shared" si="38"/>
        <v>1.0481250000000001E-4</v>
      </c>
      <c r="Y82" s="14">
        <f t="shared" si="38"/>
        <v>1.2974374999999999E-4</v>
      </c>
      <c r="Z82" s="14">
        <f t="shared" si="38"/>
        <v>1.5742499999999999E-4</v>
      </c>
      <c r="AA82" s="14">
        <f t="shared" si="38"/>
        <v>1.8707500000000001E-4</v>
      </c>
      <c r="AB82" s="14">
        <f t="shared" si="38"/>
        <v>2.1752500000000002E-4</v>
      </c>
      <c r="AC82" s="14">
        <f t="shared" si="38"/>
        <v>2.4724375E-4</v>
      </c>
      <c r="AD82" s="14">
        <f t="shared" si="38"/>
        <v>2.7446250000000001E-4</v>
      </c>
      <c r="AE82" s="14">
        <f t="shared" si="38"/>
        <v>2.9734374999999997E-4</v>
      </c>
      <c r="AF82" s="14">
        <f t="shared" si="38"/>
        <v>3.1422500000000001E-4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>
      <c r="A83" s="5">
        <f t="shared" si="34"/>
        <v>0</v>
      </c>
      <c r="B83" s="5">
        <f t="shared" si="34"/>
        <v>6</v>
      </c>
      <c r="C83" s="5">
        <f t="shared" si="34"/>
        <v>0</v>
      </c>
      <c r="D83" s="5">
        <f t="shared" si="34"/>
        <v>0</v>
      </c>
      <c r="E83" s="6" t="str">
        <f t="shared" si="28"/>
        <v>Se6</v>
      </c>
      <c r="F83" s="14">
        <f t="shared" ref="F83" si="39">F7*$C$78</f>
        <v>1.5303124999999999E-18</v>
      </c>
      <c r="G83" s="14">
        <f t="shared" ref="G83:BR83" si="40">G7*$C$78</f>
        <v>2.5965E-17</v>
      </c>
      <c r="H83" s="14">
        <f t="shared" si="40"/>
        <v>3.1456875000000003E-16</v>
      </c>
      <c r="I83" s="14">
        <f t="shared" si="40"/>
        <v>2.8708749999999999E-15</v>
      </c>
      <c r="J83" s="14">
        <f t="shared" si="40"/>
        <v>2.0603124999999998E-14</v>
      </c>
      <c r="K83" s="14">
        <f t="shared" si="40"/>
        <v>1.203875E-13</v>
      </c>
      <c r="L83" s="14">
        <f t="shared" si="40"/>
        <v>5.8926249999999998E-13</v>
      </c>
      <c r="M83" s="14">
        <f t="shared" si="40"/>
        <v>2.4736875000000003E-12</v>
      </c>
      <c r="N83" s="14">
        <f t="shared" si="40"/>
        <v>9.0824999999999997E-12</v>
      </c>
      <c r="O83" s="14">
        <f t="shared" si="40"/>
        <v>5.8003750000000002E-10</v>
      </c>
      <c r="P83" s="14">
        <f t="shared" si="40"/>
        <v>1.1274374999999999E-8</v>
      </c>
      <c r="Q83" s="14">
        <f t="shared" si="40"/>
        <v>1.0049999999999999E-7</v>
      </c>
      <c r="R83" s="14">
        <f t="shared" si="40"/>
        <v>5.2421250000000002E-7</v>
      </c>
      <c r="S83" s="14">
        <f t="shared" si="40"/>
        <v>1.8595624999999999E-6</v>
      </c>
      <c r="T83" s="14">
        <f t="shared" si="40"/>
        <v>4.8987500000000003E-6</v>
      </c>
      <c r="U83" s="14">
        <f t="shared" si="40"/>
        <v>5.9871875000000009E-6</v>
      </c>
      <c r="V83" s="14">
        <f t="shared" si="40"/>
        <v>7.1981249999999998E-6</v>
      </c>
      <c r="W83" s="14">
        <f t="shared" si="40"/>
        <v>8.5093750000000002E-6</v>
      </c>
      <c r="X83" s="14">
        <f t="shared" si="40"/>
        <v>9.8856250000000007E-6</v>
      </c>
      <c r="Y83" s="14">
        <f t="shared" si="40"/>
        <v>1.1276875E-5</v>
      </c>
      <c r="Z83" s="14">
        <f t="shared" si="40"/>
        <v>1.261625E-5</v>
      </c>
      <c r="AA83" s="14">
        <f t="shared" si="40"/>
        <v>1.3826250000000002E-5</v>
      </c>
      <c r="AB83" s="14">
        <f t="shared" si="40"/>
        <v>1.4822499999999999E-5</v>
      </c>
      <c r="AC83" s="14">
        <f t="shared" si="40"/>
        <v>1.5523124999999999E-5</v>
      </c>
      <c r="AD83" s="14">
        <f t="shared" si="40"/>
        <v>1.5860000000000001E-5</v>
      </c>
      <c r="AE83" s="14">
        <f t="shared" si="40"/>
        <v>1.5791874999999999E-5</v>
      </c>
      <c r="AF83" s="14">
        <f t="shared" si="40"/>
        <v>1.5311875E-5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>
      <c r="A84" s="5">
        <f t="shared" si="34"/>
        <v>0</v>
      </c>
      <c r="B84" s="5">
        <f t="shared" si="34"/>
        <v>1</v>
      </c>
      <c r="C84" s="5">
        <f t="shared" si="34"/>
        <v>0</v>
      </c>
      <c r="D84" s="5">
        <f t="shared" si="34"/>
        <v>0</v>
      </c>
      <c r="E84" s="6" t="str">
        <f t="shared" si="28"/>
        <v>Se?</v>
      </c>
      <c r="F84" s="14">
        <f t="shared" ref="F84" si="41">F8*$C$78</f>
        <v>5.8309374999999995E-20</v>
      </c>
      <c r="G84" s="14">
        <f t="shared" ref="G84:BR84" si="42">G8*$C$78</f>
        <v>1.1573125000000001E-18</v>
      </c>
      <c r="H84" s="14">
        <f t="shared" si="42"/>
        <v>1.6055E-17</v>
      </c>
      <c r="I84" s="14">
        <f t="shared" si="42"/>
        <v>1.6483749999999999E-16</v>
      </c>
      <c r="J84" s="14">
        <f t="shared" si="42"/>
        <v>1.3110625E-15</v>
      </c>
      <c r="K84" s="14">
        <f t="shared" si="42"/>
        <v>8.3837499999999998E-15</v>
      </c>
      <c r="L84" s="14">
        <f t="shared" si="42"/>
        <v>4.4425625000000005E-14</v>
      </c>
      <c r="M84" s="14">
        <f t="shared" si="42"/>
        <v>2.0003125E-13</v>
      </c>
      <c r="N84" s="14">
        <f t="shared" si="42"/>
        <v>7.8143750000000002E-13</v>
      </c>
      <c r="O84" s="14">
        <f t="shared" si="42"/>
        <v>6.0136874999999998E-11</v>
      </c>
      <c r="P84" s="14">
        <f t="shared" si="42"/>
        <v>1.3153125000000001E-9</v>
      </c>
      <c r="Q84" s="14">
        <f t="shared" si="42"/>
        <v>1.2635625000000001E-8</v>
      </c>
      <c r="R84" s="14">
        <f t="shared" si="42"/>
        <v>6.9018749999999997E-8</v>
      </c>
      <c r="S84" s="14">
        <f t="shared" si="42"/>
        <v>2.512375E-7</v>
      </c>
      <c r="T84" s="14">
        <f t="shared" si="42"/>
        <v>6.6781250000000001E-7</v>
      </c>
      <c r="U84" s="14">
        <f t="shared" si="42"/>
        <v>8.1581249999999991E-7</v>
      </c>
      <c r="V84" s="14">
        <f t="shared" si="42"/>
        <v>9.7900000000000007E-7</v>
      </c>
      <c r="W84" s="14">
        <f t="shared" si="42"/>
        <v>1.1535625E-6</v>
      </c>
      <c r="X84" s="14">
        <f t="shared" si="42"/>
        <v>1.3335625000000002E-6</v>
      </c>
      <c r="Y84" s="14">
        <f t="shared" si="42"/>
        <v>1.5108124999999998E-6</v>
      </c>
      <c r="Z84" s="14">
        <f t="shared" si="42"/>
        <v>1.6751875E-6</v>
      </c>
      <c r="AA84" s="14">
        <f t="shared" si="42"/>
        <v>1.8151249999999998E-6</v>
      </c>
      <c r="AB84" s="14">
        <f t="shared" si="42"/>
        <v>1.9186250000000002E-6</v>
      </c>
      <c r="AC84" s="14">
        <f t="shared" si="42"/>
        <v>1.975125E-6</v>
      </c>
      <c r="AD84" s="14">
        <f t="shared" si="42"/>
        <v>1.9771874999999999E-6</v>
      </c>
      <c r="AE84" s="14">
        <f t="shared" si="42"/>
        <v>1.9221250000000003E-6</v>
      </c>
      <c r="AF84" s="14">
        <f t="shared" si="42"/>
        <v>1.8129375000000001E-6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>
      <c r="A85" s="5">
        <f t="shared" si="34"/>
        <v>0</v>
      </c>
      <c r="B85" s="5">
        <f t="shared" si="34"/>
        <v>3</v>
      </c>
      <c r="C85" s="5">
        <f t="shared" si="34"/>
        <v>0</v>
      </c>
      <c r="D85" s="5">
        <f t="shared" si="34"/>
        <v>0</v>
      </c>
      <c r="E85" s="6" t="str">
        <f t="shared" si="28"/>
        <v>Se3</v>
      </c>
      <c r="F85" s="14">
        <f t="shared" ref="F85" si="43">F9*$C$78</f>
        <v>4.6541874999999995E-22</v>
      </c>
      <c r="G85" s="14">
        <f t="shared" ref="G85:BR85" si="44">G9*$C$78</f>
        <v>1.0455624999999999E-20</v>
      </c>
      <c r="H85" s="14">
        <f t="shared" si="44"/>
        <v>1.613125E-19</v>
      </c>
      <c r="I85" s="14">
        <f t="shared" si="44"/>
        <v>1.8150624999999999E-18</v>
      </c>
      <c r="J85" s="14">
        <f t="shared" si="44"/>
        <v>1.5628124999999999E-17</v>
      </c>
      <c r="K85" s="14">
        <f t="shared" si="44"/>
        <v>1.0705624999999999E-16</v>
      </c>
      <c r="L85" s="14">
        <f t="shared" si="44"/>
        <v>6.0239375000000003E-16</v>
      </c>
      <c r="M85" s="14">
        <f t="shared" si="44"/>
        <v>2.8583125E-15</v>
      </c>
      <c r="N85" s="14">
        <f t="shared" si="44"/>
        <v>1.1690625E-14</v>
      </c>
      <c r="O85" s="14">
        <f t="shared" si="44"/>
        <v>1.0279374999999999E-12</v>
      </c>
      <c r="P85" s="14">
        <f t="shared" si="44"/>
        <v>2.4311875000000001E-11</v>
      </c>
      <c r="Q85" s="14">
        <f t="shared" si="44"/>
        <v>2.4402499999999999E-10</v>
      </c>
      <c r="R85" s="14">
        <f t="shared" si="44"/>
        <v>1.361625E-9</v>
      </c>
      <c r="S85" s="14">
        <f t="shared" si="44"/>
        <v>4.9843749999999998E-9</v>
      </c>
      <c r="T85" s="14">
        <f t="shared" si="44"/>
        <v>1.3146249999999999E-8</v>
      </c>
      <c r="U85" s="14">
        <f t="shared" si="44"/>
        <v>1.5989375000000002E-8</v>
      </c>
      <c r="V85" s="14">
        <f t="shared" si="44"/>
        <v>1.9083125E-8</v>
      </c>
      <c r="W85" s="14">
        <f t="shared" si="44"/>
        <v>2.2334375E-8</v>
      </c>
      <c r="X85" s="14">
        <f t="shared" si="44"/>
        <v>2.5605624999999997E-8</v>
      </c>
      <c r="Y85" s="14">
        <f t="shared" si="44"/>
        <v>2.8719375000000001E-8</v>
      </c>
      <c r="Z85" s="14">
        <f t="shared" si="44"/>
        <v>3.1461875000000004E-8</v>
      </c>
      <c r="AA85" s="14">
        <f t="shared" si="44"/>
        <v>3.3602499999999999E-8</v>
      </c>
      <c r="AB85" s="14">
        <f t="shared" si="44"/>
        <v>3.4919999999999998E-8</v>
      </c>
      <c r="AC85" s="14">
        <f t="shared" si="44"/>
        <v>3.5239999999999997E-8</v>
      </c>
      <c r="AD85" s="14">
        <f t="shared" si="44"/>
        <v>3.4470625000000001E-8</v>
      </c>
      <c r="AE85" s="14">
        <f t="shared" si="44"/>
        <v>3.2632499999999998E-8</v>
      </c>
      <c r="AF85" s="14">
        <f t="shared" si="44"/>
        <v>2.9866249999999998E-8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>
      <c r="A86" s="5">
        <f t="shared" si="34"/>
        <v>0</v>
      </c>
      <c r="B86" s="5">
        <f t="shared" si="34"/>
        <v>3</v>
      </c>
      <c r="C86" s="5">
        <f t="shared" si="34"/>
        <v>0</v>
      </c>
      <c r="D86" s="5">
        <f t="shared" si="34"/>
        <v>0</v>
      </c>
      <c r="E86" s="6" t="str">
        <f t="shared" si="28"/>
        <v>Se3</v>
      </c>
      <c r="F86" s="14">
        <f t="shared" ref="F86" si="45">F10*$C$78</f>
        <v>1.498375E-25</v>
      </c>
      <c r="G86" s="14">
        <f t="shared" ref="G86:BR86" si="46">G10*$C$78</f>
        <v>9.5456249999999994E-24</v>
      </c>
      <c r="H86" s="14">
        <f t="shared" si="46"/>
        <v>3.8114375000000003E-22</v>
      </c>
      <c r="I86" s="14">
        <f t="shared" si="46"/>
        <v>1.025875E-20</v>
      </c>
      <c r="J86" s="14">
        <f t="shared" si="46"/>
        <v>1.9736875E-19</v>
      </c>
      <c r="K86" s="14">
        <f t="shared" si="46"/>
        <v>2.8461250000000003E-18</v>
      </c>
      <c r="L86" s="14">
        <f t="shared" si="46"/>
        <v>3.198875E-17</v>
      </c>
      <c r="M86" s="14">
        <f t="shared" si="46"/>
        <v>2.8943749999999998E-16</v>
      </c>
      <c r="N86" s="14">
        <f t="shared" si="46"/>
        <v>2.1660000000000001E-15</v>
      </c>
      <c r="O86" s="14">
        <f t="shared" si="46"/>
        <v>1.5278125E-12</v>
      </c>
      <c r="P86" s="14">
        <f t="shared" si="46"/>
        <v>1.9408125E-10</v>
      </c>
      <c r="Q86" s="14">
        <f t="shared" si="46"/>
        <v>7.8887500000000001E-9</v>
      </c>
      <c r="R86" s="14">
        <f t="shared" si="46"/>
        <v>1.4489374999999999E-7</v>
      </c>
      <c r="S86" s="14">
        <f t="shared" si="46"/>
        <v>1.49575E-6</v>
      </c>
      <c r="T86" s="14">
        <f t="shared" si="46"/>
        <v>9.9812499999999987E-6</v>
      </c>
      <c r="U86" s="14">
        <f t="shared" si="46"/>
        <v>1.5148125000000002E-5</v>
      </c>
      <c r="V86" s="14">
        <f t="shared" si="46"/>
        <v>2.251E-5</v>
      </c>
      <c r="W86" s="14">
        <f t="shared" si="46"/>
        <v>3.2772499999999998E-5</v>
      </c>
      <c r="X86" s="14">
        <f t="shared" si="46"/>
        <v>4.6766874999999999E-5</v>
      </c>
      <c r="Y86" s="14">
        <f t="shared" si="46"/>
        <v>6.5431249999999995E-5</v>
      </c>
      <c r="Z86" s="14">
        <f t="shared" si="46"/>
        <v>8.975E-5</v>
      </c>
      <c r="AA86" s="14">
        <f t="shared" si="46"/>
        <v>1.2071249999999999E-4</v>
      </c>
      <c r="AB86" s="14">
        <f t="shared" si="46"/>
        <v>1.5914999999999999E-4</v>
      </c>
      <c r="AC86" s="14">
        <f t="shared" si="46"/>
        <v>2.0565624999999997E-4</v>
      </c>
      <c r="AD86" s="14">
        <f t="shared" si="46"/>
        <v>2.6041874999999998E-4</v>
      </c>
      <c r="AE86" s="14">
        <f t="shared" si="46"/>
        <v>3.2310625000000001E-4</v>
      </c>
      <c r="AF86" s="14">
        <f t="shared" si="46"/>
        <v>3.9279375000000004E-4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>
      <c r="A87" s="5">
        <f t="shared" si="34"/>
        <v>0</v>
      </c>
      <c r="B87" s="5">
        <f t="shared" si="34"/>
        <v>2</v>
      </c>
      <c r="C87" s="5">
        <f t="shared" si="34"/>
        <v>0</v>
      </c>
      <c r="D87" s="5">
        <f t="shared" si="34"/>
        <v>0</v>
      </c>
      <c r="E87" s="6" t="str">
        <f t="shared" si="28"/>
        <v>Se2</v>
      </c>
      <c r="F87" s="14">
        <f t="shared" ref="F87" si="47">F11*$C$78</f>
        <v>4.6975000000000001E-20</v>
      </c>
      <c r="G87" s="14">
        <f t="shared" ref="G87:BR87" si="48">G11*$C$78</f>
        <v>1.4194375000000001E-18</v>
      </c>
      <c r="H87" s="14">
        <f t="shared" si="48"/>
        <v>2.9378749999999999E-17</v>
      </c>
      <c r="I87" s="14">
        <f t="shared" si="48"/>
        <v>4.4169375E-16</v>
      </c>
      <c r="J87" s="14">
        <f t="shared" si="48"/>
        <v>5.0565E-15</v>
      </c>
      <c r="K87" s="14">
        <f t="shared" si="48"/>
        <v>4.5801249999999994E-14</v>
      </c>
      <c r="L87" s="14">
        <f t="shared" si="48"/>
        <v>3.3875E-13</v>
      </c>
      <c r="M87" s="14">
        <f t="shared" si="48"/>
        <v>2.0999375000000002E-12</v>
      </c>
      <c r="N87" s="14">
        <f t="shared" si="48"/>
        <v>1.1151875E-11</v>
      </c>
      <c r="O87" s="14">
        <f t="shared" si="48"/>
        <v>2.6230000000000001E-9</v>
      </c>
      <c r="P87" s="14">
        <f t="shared" si="48"/>
        <v>1.5156874999999999E-7</v>
      </c>
      <c r="Q87" s="14">
        <f t="shared" si="48"/>
        <v>3.4324375E-6</v>
      </c>
      <c r="R87" s="14">
        <f t="shared" si="48"/>
        <v>4.0361874999999995E-5</v>
      </c>
      <c r="S87" s="14">
        <f t="shared" si="48"/>
        <v>2.9466250000000001E-4</v>
      </c>
      <c r="T87" s="14">
        <f t="shared" si="48"/>
        <v>1.4996250000000001E-3</v>
      </c>
      <c r="U87" s="14">
        <f t="shared" si="48"/>
        <v>2.1486875E-3</v>
      </c>
      <c r="V87" s="14">
        <f t="shared" si="48"/>
        <v>3.0262499999999999E-3</v>
      </c>
      <c r="W87" s="14">
        <f t="shared" si="48"/>
        <v>4.1922499999999998E-3</v>
      </c>
      <c r="X87" s="14">
        <f t="shared" si="48"/>
        <v>5.7146875000000001E-3</v>
      </c>
      <c r="Y87" s="14">
        <f t="shared" si="48"/>
        <v>7.6681249999999996E-3</v>
      </c>
      <c r="Z87" s="14">
        <f t="shared" si="48"/>
        <v>1.013125E-2</v>
      </c>
      <c r="AA87" s="14">
        <f t="shared" si="48"/>
        <v>1.3180625E-2</v>
      </c>
      <c r="AB87" s="14">
        <f t="shared" si="48"/>
        <v>1.6886249999999998E-2</v>
      </c>
      <c r="AC87" s="14">
        <f t="shared" si="48"/>
        <v>2.1305000000000001E-2</v>
      </c>
      <c r="AD87" s="14">
        <f t="shared" si="48"/>
        <v>2.6469375000000003E-2</v>
      </c>
      <c r="AE87" s="14">
        <f t="shared" si="48"/>
        <v>3.2384375E-2</v>
      </c>
      <c r="AF87" s="14">
        <f t="shared" si="48"/>
        <v>3.9021874999999998E-2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0</v>
      </c>
      <c r="E88" s="6" t="str">
        <f t="shared" si="28"/>
        <v>Se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2.0520625000000002E-34</v>
      </c>
      <c r="I88" s="14">
        <f t="shared" si="50"/>
        <v>2.2192500000000001E-32</v>
      </c>
      <c r="J88" s="14">
        <f t="shared" si="50"/>
        <v>1.5145E-30</v>
      </c>
      <c r="K88" s="14">
        <f t="shared" si="50"/>
        <v>6.9550000000000007E-29</v>
      </c>
      <c r="L88" s="14">
        <f t="shared" si="50"/>
        <v>2.266E-27</v>
      </c>
      <c r="M88" s="14">
        <f t="shared" si="50"/>
        <v>5.4733124999999999E-26</v>
      </c>
      <c r="N88" s="14">
        <f t="shared" si="50"/>
        <v>1.01675E-24</v>
      </c>
      <c r="O88" s="14">
        <f t="shared" si="50"/>
        <v>1.526E-20</v>
      </c>
      <c r="P88" s="14">
        <f t="shared" si="50"/>
        <v>2.0914375000000002E-17</v>
      </c>
      <c r="Q88" s="14">
        <f t="shared" si="50"/>
        <v>5.7661875000000004E-15</v>
      </c>
      <c r="R88" s="14">
        <f t="shared" si="50"/>
        <v>5.1544375000000002E-13</v>
      </c>
      <c r="S88" s="14">
        <f t="shared" si="50"/>
        <v>2.0265000000000001E-11</v>
      </c>
      <c r="T88" s="14">
        <f t="shared" si="50"/>
        <v>4.291E-10</v>
      </c>
      <c r="U88" s="14">
        <f t="shared" si="50"/>
        <v>8.501250000000001E-10</v>
      </c>
      <c r="V88" s="14">
        <f t="shared" si="50"/>
        <v>1.6372499999999999E-9</v>
      </c>
      <c r="W88" s="14">
        <f t="shared" si="50"/>
        <v>3.0699375000000003E-9</v>
      </c>
      <c r="X88" s="14">
        <f t="shared" si="50"/>
        <v>5.6115624999999996E-9</v>
      </c>
      <c r="Y88" s="14">
        <f t="shared" si="50"/>
        <v>1.001125E-8</v>
      </c>
      <c r="Z88" s="14">
        <f t="shared" si="50"/>
        <v>1.7451249999999999E-8</v>
      </c>
      <c r="AA88" s="14">
        <f t="shared" si="50"/>
        <v>2.974875E-8</v>
      </c>
      <c r="AB88" s="14">
        <f t="shared" si="50"/>
        <v>4.9636250000000002E-8</v>
      </c>
      <c r="AC88" s="14">
        <f t="shared" si="50"/>
        <v>8.1124999999999994E-8</v>
      </c>
      <c r="AD88" s="14">
        <f t="shared" si="50"/>
        <v>1.2995625000000001E-7</v>
      </c>
      <c r="AE88" s="14">
        <f t="shared" si="50"/>
        <v>2.0418750000000001E-7</v>
      </c>
      <c r="AF88" s="14">
        <f t="shared" si="50"/>
        <v>3.1486874999999998E-7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1.25</v>
      </c>
      <c r="G89" s="14">
        <f t="shared" ref="G89:BR89" si="52">G13*$C$78</f>
        <v>1.25</v>
      </c>
      <c r="H89" s="14">
        <f t="shared" si="52"/>
        <v>1.25</v>
      </c>
      <c r="I89" s="14">
        <f t="shared" si="52"/>
        <v>1.25</v>
      </c>
      <c r="J89" s="14">
        <f t="shared" si="52"/>
        <v>1.25</v>
      </c>
      <c r="K89" s="14">
        <f t="shared" si="52"/>
        <v>1.25</v>
      </c>
      <c r="L89" s="14">
        <f t="shared" si="52"/>
        <v>1.25</v>
      </c>
      <c r="M89" s="14">
        <f t="shared" si="52"/>
        <v>1.25</v>
      </c>
      <c r="N89" s="14">
        <f t="shared" si="52"/>
        <v>1.25</v>
      </c>
      <c r="O89" s="14">
        <f t="shared" si="52"/>
        <v>1.25</v>
      </c>
      <c r="P89" s="14">
        <f t="shared" si="52"/>
        <v>1.25</v>
      </c>
      <c r="Q89" s="14">
        <f t="shared" si="52"/>
        <v>1.25</v>
      </c>
      <c r="R89" s="14">
        <f t="shared" si="52"/>
        <v>1.25</v>
      </c>
      <c r="S89" s="14">
        <f t="shared" si="52"/>
        <v>1.25</v>
      </c>
      <c r="T89" s="14">
        <f t="shared" si="52"/>
        <v>1.25</v>
      </c>
      <c r="U89" s="14">
        <f t="shared" si="52"/>
        <v>1.25</v>
      </c>
      <c r="V89" s="14">
        <f t="shared" si="52"/>
        <v>1.25</v>
      </c>
      <c r="W89" s="14">
        <f t="shared" si="52"/>
        <v>1.25</v>
      </c>
      <c r="X89" s="14">
        <f t="shared" si="52"/>
        <v>1.25</v>
      </c>
      <c r="Y89" s="14">
        <f t="shared" si="52"/>
        <v>1.25</v>
      </c>
      <c r="Z89" s="14">
        <f t="shared" si="52"/>
        <v>1.25</v>
      </c>
      <c r="AA89" s="14">
        <f t="shared" si="52"/>
        <v>1.25</v>
      </c>
      <c r="AB89" s="14">
        <f t="shared" si="52"/>
        <v>1.25</v>
      </c>
      <c r="AC89" s="14">
        <f t="shared" si="52"/>
        <v>1.25</v>
      </c>
      <c r="AD89" s="14">
        <f t="shared" si="52"/>
        <v>1.25</v>
      </c>
      <c r="AE89" s="14">
        <f t="shared" si="52"/>
        <v>1.25</v>
      </c>
      <c r="AF89" s="14">
        <f t="shared" si="52"/>
        <v>1.25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>
        <f t="shared" ref="F90" si="53">F14*$C$78</f>
        <v>2.3685625E-26</v>
      </c>
      <c r="G90" s="14">
        <f t="shared" ref="G90:BR90" si="54">G14*$C$78</f>
        <v>3.1865000000000002E-25</v>
      </c>
      <c r="H90" s="14">
        <f t="shared" si="54"/>
        <v>3.3376875000000006E-24</v>
      </c>
      <c r="I90" s="14">
        <f t="shared" si="54"/>
        <v>2.8238124999999996E-23</v>
      </c>
      <c r="J90" s="14">
        <f t="shared" si="54"/>
        <v>1.9881249999999998E-22</v>
      </c>
      <c r="K90" s="14">
        <f t="shared" si="54"/>
        <v>1.1935624999999999E-21</v>
      </c>
      <c r="L90" s="14">
        <f t="shared" si="54"/>
        <v>6.2348125000000002E-21</v>
      </c>
      <c r="M90" s="14">
        <f t="shared" si="54"/>
        <v>2.8819375000000002E-20</v>
      </c>
      <c r="N90" s="14">
        <f t="shared" si="54"/>
        <v>1.1956249999999998E-19</v>
      </c>
      <c r="O90" s="14">
        <f t="shared" si="54"/>
        <v>1.4909999999999998E-17</v>
      </c>
      <c r="P90" s="14">
        <f t="shared" si="54"/>
        <v>6.6974999999999999E-16</v>
      </c>
      <c r="Q90" s="14">
        <f t="shared" si="54"/>
        <v>1.4875625000000001E-14</v>
      </c>
      <c r="R90" s="14">
        <f t="shared" si="54"/>
        <v>1.9871875E-13</v>
      </c>
      <c r="S90" s="14">
        <f t="shared" si="54"/>
        <v>1.8154375000000002E-12</v>
      </c>
      <c r="T90" s="14">
        <f t="shared" si="54"/>
        <v>1.2415E-11</v>
      </c>
      <c r="U90" s="14">
        <f t="shared" si="54"/>
        <v>1.9352499999999999E-11</v>
      </c>
      <c r="V90" s="14">
        <f t="shared" si="54"/>
        <v>2.9787499999999999E-11</v>
      </c>
      <c r="W90" s="14">
        <f t="shared" si="54"/>
        <v>4.5316875000000004E-11</v>
      </c>
      <c r="X90" s="14">
        <f t="shared" si="54"/>
        <v>6.8212499999999998E-11</v>
      </c>
      <c r="Y90" s="14">
        <f t="shared" si="54"/>
        <v>1.0167500000000001E-10</v>
      </c>
      <c r="Z90" s="14">
        <f t="shared" si="54"/>
        <v>1.5025E-10</v>
      </c>
      <c r="AA90" s="14">
        <f t="shared" si="54"/>
        <v>2.2030624999999998E-10</v>
      </c>
      <c r="AB90" s="14">
        <f t="shared" si="54"/>
        <v>3.2084999999999998E-10</v>
      </c>
      <c r="AC90" s="14">
        <f t="shared" si="54"/>
        <v>4.6453124999999998E-10</v>
      </c>
      <c r="AD90" s="14">
        <f t="shared" si="54"/>
        <v>6.6918749999999997E-10</v>
      </c>
      <c r="AE90" s="14">
        <f t="shared" si="54"/>
        <v>9.5993750000000013E-10</v>
      </c>
      <c r="AF90" s="14">
        <f t="shared" si="54"/>
        <v>1.3720624999999999E-9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>
      <c r="A91" s="5">
        <f t="shared" si="34"/>
        <v>0</v>
      </c>
      <c r="B91" s="5">
        <f t="shared" si="34"/>
        <v>1</v>
      </c>
      <c r="C91" s="5">
        <f t="shared" si="34"/>
        <v>0</v>
      </c>
      <c r="D91" s="5">
        <f t="shared" si="34"/>
        <v>0</v>
      </c>
      <c r="E91" s="6" t="str">
        <f t="shared" si="28"/>
        <v>(1)Se[l]</v>
      </c>
      <c r="F91" s="14">
        <f t="shared" ref="F91" si="55">F15*$C$78</f>
        <v>0.5</v>
      </c>
      <c r="G91" s="14">
        <f t="shared" ref="G91:BR91" si="56">G15*$C$78</f>
        <v>0.5</v>
      </c>
      <c r="H91" s="14">
        <f t="shared" si="56"/>
        <v>0.5</v>
      </c>
      <c r="I91" s="14">
        <f t="shared" si="56"/>
        <v>0.5</v>
      </c>
      <c r="J91" s="14">
        <f t="shared" si="56"/>
        <v>0.5</v>
      </c>
      <c r="K91" s="14">
        <f t="shared" si="56"/>
        <v>0.5</v>
      </c>
      <c r="L91" s="14">
        <f t="shared" si="56"/>
        <v>0.5</v>
      </c>
      <c r="M91" s="14">
        <f t="shared" si="56"/>
        <v>0.5</v>
      </c>
      <c r="N91" s="14">
        <f t="shared" si="56"/>
        <v>0.5</v>
      </c>
      <c r="O91" s="14">
        <f t="shared" si="56"/>
        <v>0.5</v>
      </c>
      <c r="P91" s="14">
        <f t="shared" si="56"/>
        <v>0.5</v>
      </c>
      <c r="Q91" s="14">
        <f t="shared" si="56"/>
        <v>0.49999375000000001</v>
      </c>
      <c r="R91" s="14">
        <f t="shared" si="56"/>
        <v>0.49990625</v>
      </c>
      <c r="S91" s="14">
        <f t="shared" si="56"/>
        <v>0.49934374999999998</v>
      </c>
      <c r="T91" s="14">
        <f t="shared" si="56"/>
        <v>0.49674374999999998</v>
      </c>
      <c r="U91" s="14">
        <f t="shared" si="56"/>
        <v>0.49535624999999994</v>
      </c>
      <c r="V91" s="14">
        <f t="shared" si="56"/>
        <v>0.49348750000000002</v>
      </c>
      <c r="W91" s="14">
        <f t="shared" si="56"/>
        <v>0.49101874999999995</v>
      </c>
      <c r="X91" s="14">
        <f t="shared" si="56"/>
        <v>0.48780624999999994</v>
      </c>
      <c r="Y91" s="14">
        <f t="shared" si="56"/>
        <v>0.48370000000000002</v>
      </c>
      <c r="Z91" s="14">
        <f t="shared" si="56"/>
        <v>0.47853749999999995</v>
      </c>
      <c r="AA91" s="14">
        <f t="shared" si="56"/>
        <v>0.47217500000000001</v>
      </c>
      <c r="AB91" s="14">
        <f t="shared" si="56"/>
        <v>0.46447499999999997</v>
      </c>
      <c r="AC91" s="14">
        <f t="shared" si="56"/>
        <v>0.45533125000000002</v>
      </c>
      <c r="AD91" s="14">
        <f t="shared" si="56"/>
        <v>0.44468125000000003</v>
      </c>
      <c r="AE91" s="14">
        <f t="shared" si="56"/>
        <v>0.43253125000000003</v>
      </c>
      <c r="AF91" s="14">
        <f t="shared" si="56"/>
        <v>0.41894999999999999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>
      <c r="A92" s="5">
        <f t="shared" si="34"/>
        <v>0</v>
      </c>
      <c r="B92" s="5">
        <f t="shared" si="34"/>
        <v>1</v>
      </c>
      <c r="C92" s="5">
        <f t="shared" si="34"/>
        <v>1</v>
      </c>
      <c r="D92" s="5">
        <f t="shared" si="34"/>
        <v>0</v>
      </c>
      <c r="E92" s="6" t="str">
        <f t="shared" si="28"/>
        <v>(1)GeSe[l]</v>
      </c>
      <c r="F92" s="14">
        <f t="shared" ref="F92" si="57">F16*$C$78</f>
        <v>1</v>
      </c>
      <c r="G92" s="14">
        <f t="shared" ref="G92:BR92" si="58">G16*$C$78</f>
        <v>1</v>
      </c>
      <c r="H92" s="14">
        <f t="shared" si="58"/>
        <v>1</v>
      </c>
      <c r="I92" s="14">
        <f t="shared" si="58"/>
        <v>1</v>
      </c>
      <c r="J92" s="14">
        <f t="shared" si="58"/>
        <v>1</v>
      </c>
      <c r="K92" s="14">
        <f t="shared" si="58"/>
        <v>1</v>
      </c>
      <c r="L92" s="14">
        <f t="shared" si="58"/>
        <v>1</v>
      </c>
      <c r="M92" s="14">
        <f t="shared" si="58"/>
        <v>1</v>
      </c>
      <c r="N92" s="14">
        <f t="shared" si="58"/>
        <v>1</v>
      </c>
      <c r="O92" s="14">
        <f t="shared" si="58"/>
        <v>1</v>
      </c>
      <c r="P92" s="14">
        <f t="shared" si="58"/>
        <v>1</v>
      </c>
      <c r="Q92" s="14">
        <f t="shared" si="58"/>
        <v>1</v>
      </c>
      <c r="R92" s="14">
        <f t="shared" si="58"/>
        <v>1</v>
      </c>
      <c r="S92" s="14">
        <f t="shared" si="58"/>
        <v>1</v>
      </c>
      <c r="T92" s="14">
        <f t="shared" si="58"/>
        <v>1</v>
      </c>
      <c r="U92" s="14">
        <f t="shared" si="58"/>
        <v>1</v>
      </c>
      <c r="V92" s="14">
        <f t="shared" si="58"/>
        <v>1</v>
      </c>
      <c r="W92" s="14">
        <f t="shared" si="58"/>
        <v>1</v>
      </c>
      <c r="X92" s="14">
        <f t="shared" si="58"/>
        <v>1</v>
      </c>
      <c r="Y92" s="14">
        <f t="shared" si="58"/>
        <v>1</v>
      </c>
      <c r="Z92" s="14">
        <f t="shared" si="58"/>
        <v>1</v>
      </c>
      <c r="AA92" s="14">
        <f t="shared" si="58"/>
        <v>1</v>
      </c>
      <c r="AB92" s="14">
        <f t="shared" si="58"/>
        <v>1</v>
      </c>
      <c r="AC92" s="14">
        <f t="shared" si="58"/>
        <v>1</v>
      </c>
      <c r="AD92" s="14">
        <f t="shared" si="58"/>
        <v>1</v>
      </c>
      <c r="AE92" s="14">
        <f t="shared" si="58"/>
        <v>1</v>
      </c>
      <c r="AF92" s="14">
        <f t="shared" si="58"/>
        <v>1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>
      <c r="A93" s="5">
        <f t="shared" si="34"/>
        <v>0</v>
      </c>
      <c r="B93" s="5">
        <f t="shared" si="34"/>
        <v>3</v>
      </c>
      <c r="C93" s="5">
        <f t="shared" si="34"/>
        <v>0</v>
      </c>
      <c r="D93" s="5">
        <f t="shared" si="34"/>
        <v>2</v>
      </c>
      <c r="E93" s="6" t="str">
        <f t="shared" si="28"/>
        <v>(l)Ga2Se3[l]</v>
      </c>
      <c r="F93" s="14">
        <f t="shared" ref="F93" si="59">F17*$C$78</f>
        <v>0.5</v>
      </c>
      <c r="G93" s="14">
        <f t="shared" ref="G93:BR93" si="60">G17*$C$78</f>
        <v>0.5</v>
      </c>
      <c r="H93" s="14">
        <f t="shared" si="60"/>
        <v>0.5</v>
      </c>
      <c r="I93" s="14">
        <f t="shared" si="60"/>
        <v>0.5</v>
      </c>
      <c r="J93" s="14">
        <f t="shared" si="60"/>
        <v>0.5</v>
      </c>
      <c r="K93" s="14">
        <f t="shared" si="60"/>
        <v>0.5</v>
      </c>
      <c r="L93" s="14">
        <f t="shared" si="60"/>
        <v>0.5</v>
      </c>
      <c r="M93" s="14">
        <f t="shared" si="60"/>
        <v>0.5</v>
      </c>
      <c r="N93" s="14">
        <f t="shared" si="60"/>
        <v>0.5</v>
      </c>
      <c r="O93" s="14">
        <f t="shared" si="60"/>
        <v>0.5</v>
      </c>
      <c r="P93" s="14">
        <f t="shared" si="60"/>
        <v>0.5</v>
      </c>
      <c r="Q93" s="14">
        <f t="shared" si="60"/>
        <v>0.5</v>
      </c>
      <c r="R93" s="14">
        <f t="shared" si="60"/>
        <v>0.5</v>
      </c>
      <c r="S93" s="14">
        <f t="shared" si="60"/>
        <v>0.5</v>
      </c>
      <c r="T93" s="14">
        <f t="shared" si="60"/>
        <v>0.5</v>
      </c>
      <c r="U93" s="14">
        <f t="shared" si="60"/>
        <v>0.5</v>
      </c>
      <c r="V93" s="14">
        <f t="shared" si="60"/>
        <v>0.5</v>
      </c>
      <c r="W93" s="14">
        <f t="shared" si="60"/>
        <v>0.5</v>
      </c>
      <c r="X93" s="14">
        <f t="shared" si="60"/>
        <v>0.5</v>
      </c>
      <c r="Y93" s="14">
        <f t="shared" si="60"/>
        <v>0.5</v>
      </c>
      <c r="Z93" s="14">
        <f t="shared" si="60"/>
        <v>0.5</v>
      </c>
      <c r="AA93" s="14">
        <f t="shared" si="60"/>
        <v>0.5</v>
      </c>
      <c r="AB93" s="14">
        <f t="shared" si="60"/>
        <v>0.5</v>
      </c>
      <c r="AC93" s="14">
        <f t="shared" si="60"/>
        <v>0.5</v>
      </c>
      <c r="AD93" s="14">
        <f t="shared" si="60"/>
        <v>0.5</v>
      </c>
      <c r="AE93" s="14">
        <f t="shared" si="60"/>
        <v>0.5</v>
      </c>
      <c r="AF93" s="14">
        <f t="shared" si="60"/>
        <v>0.5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>
        <f t="shared" ref="F94" si="61">F18*$C$78</f>
        <v>-116.375</v>
      </c>
      <c r="G94" s="14">
        <f t="shared" ref="G94:BR94" si="62">G18*$C$78</f>
        <v>-116.3125</v>
      </c>
      <c r="H94" s="14">
        <f t="shared" si="62"/>
        <v>-116.3125</v>
      </c>
      <c r="I94" s="14">
        <f t="shared" si="62"/>
        <v>-116.375</v>
      </c>
      <c r="J94" s="14">
        <f t="shared" si="62"/>
        <v>-116.4375</v>
      </c>
      <c r="K94" s="14">
        <f t="shared" si="62"/>
        <v>-116.56249999999999</v>
      </c>
      <c r="L94" s="14">
        <f t="shared" si="62"/>
        <v>-116.68750000000001</v>
      </c>
      <c r="M94" s="14">
        <f t="shared" si="62"/>
        <v>-116.81250000000001</v>
      </c>
      <c r="N94" s="14">
        <f t="shared" si="62"/>
        <v>-117</v>
      </c>
      <c r="O94" s="14">
        <f t="shared" si="62"/>
        <v>-117.75</v>
      </c>
      <c r="P94" s="14">
        <f t="shared" si="62"/>
        <v>-118.5625</v>
      </c>
      <c r="Q94" s="14">
        <f t="shared" si="62"/>
        <v>-119.4375</v>
      </c>
      <c r="R94" s="14">
        <f t="shared" si="62"/>
        <v>-120.3125</v>
      </c>
      <c r="S94" s="14">
        <f t="shared" si="62"/>
        <v>-121.125</v>
      </c>
      <c r="T94" s="14">
        <f t="shared" si="62"/>
        <v>-122</v>
      </c>
      <c r="U94" s="14">
        <f t="shared" si="62"/>
        <v>-122.1875</v>
      </c>
      <c r="V94" s="14">
        <f t="shared" si="62"/>
        <v>-122.37499999999999</v>
      </c>
      <c r="W94" s="14">
        <f t="shared" si="62"/>
        <v>-122.5625</v>
      </c>
      <c r="X94" s="14">
        <f t="shared" si="62"/>
        <v>-122.81249999999999</v>
      </c>
      <c r="Y94" s="14">
        <f t="shared" si="62"/>
        <v>-123</v>
      </c>
      <c r="Z94" s="14">
        <f t="shared" si="62"/>
        <v>-123.1875</v>
      </c>
      <c r="AA94" s="14">
        <f t="shared" si="62"/>
        <v>-123.37499999999999</v>
      </c>
      <c r="AB94" s="14">
        <f t="shared" si="62"/>
        <v>-123.625</v>
      </c>
      <c r="AC94" s="14">
        <f t="shared" si="62"/>
        <v>-123.81249999999999</v>
      </c>
      <c r="AD94" s="14">
        <f t="shared" si="62"/>
        <v>-124</v>
      </c>
      <c r="AE94" s="14">
        <f t="shared" si="62"/>
        <v>-124.25</v>
      </c>
      <c r="AF94" s="14">
        <f t="shared" si="62"/>
        <v>-124.4375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>
        <f t="shared" ref="F95" si="63">F19*$C$78</f>
        <v>-386.75</v>
      </c>
      <c r="G95" s="14">
        <f t="shared" ref="G95:BR95" si="64">G19*$C$78</f>
        <v>-372.1875</v>
      </c>
      <c r="H95" s="14">
        <f t="shared" si="64"/>
        <v>-359.0625</v>
      </c>
      <c r="I95" s="14">
        <f t="shared" si="64"/>
        <v>-347.1875</v>
      </c>
      <c r="J95" s="14">
        <f t="shared" si="64"/>
        <v>-336.375</v>
      </c>
      <c r="K95" s="14">
        <f t="shared" si="64"/>
        <v>-326.5</v>
      </c>
      <c r="L95" s="14">
        <f t="shared" si="64"/>
        <v>-317.375</v>
      </c>
      <c r="M95" s="14">
        <f t="shared" si="64"/>
        <v>-309</v>
      </c>
      <c r="N95" s="14">
        <f t="shared" si="64"/>
        <v>-301.1875</v>
      </c>
      <c r="O95" s="14">
        <f t="shared" si="64"/>
        <v>-274.9375</v>
      </c>
      <c r="P95" s="14">
        <f t="shared" si="64"/>
        <v>-254.5</v>
      </c>
      <c r="Q95" s="14">
        <f t="shared" si="64"/>
        <v>-237.9375</v>
      </c>
      <c r="R95" s="14">
        <f t="shared" si="64"/>
        <v>-224.25000000000003</v>
      </c>
      <c r="S95" s="14">
        <f t="shared" si="64"/>
        <v>-212.6875</v>
      </c>
      <c r="T95" s="14">
        <f t="shared" si="64"/>
        <v>-202.625</v>
      </c>
      <c r="U95" s="14">
        <f t="shared" si="64"/>
        <v>-200.375</v>
      </c>
      <c r="V95" s="14">
        <f t="shared" si="64"/>
        <v>-198.125</v>
      </c>
      <c r="W95" s="14">
        <f t="shared" si="64"/>
        <v>-195.9375</v>
      </c>
      <c r="X95" s="14">
        <f t="shared" si="64"/>
        <v>-193.8125</v>
      </c>
      <c r="Y95" s="14">
        <f t="shared" si="64"/>
        <v>-191.75</v>
      </c>
      <c r="Z95" s="14">
        <f t="shared" si="64"/>
        <v>-189.6875</v>
      </c>
      <c r="AA95" s="14">
        <f t="shared" si="64"/>
        <v>-187.6875</v>
      </c>
      <c r="AB95" s="14">
        <f t="shared" si="64"/>
        <v>-185.75</v>
      </c>
      <c r="AC95" s="14">
        <f t="shared" si="64"/>
        <v>-183.8125</v>
      </c>
      <c r="AD95" s="14">
        <f t="shared" si="64"/>
        <v>-181.875</v>
      </c>
      <c r="AE95" s="14">
        <f t="shared" si="64"/>
        <v>-179.9375</v>
      </c>
      <c r="AF95" s="14">
        <f t="shared" si="64"/>
        <v>-178.0625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>
        <f t="shared" ref="F96" si="65">F20*$C$78</f>
        <v>-177.25</v>
      </c>
      <c r="G96" s="14">
        <f t="shared" ref="G96:BR96" si="66">G20*$C$78</f>
        <v>-168.6875</v>
      </c>
      <c r="H96" s="14">
        <f t="shared" si="66"/>
        <v>-161.0625</v>
      </c>
      <c r="I96" s="14">
        <f t="shared" si="66"/>
        <v>-154.3125</v>
      </c>
      <c r="J96" s="14">
        <f t="shared" si="66"/>
        <v>-148.3125</v>
      </c>
      <c r="K96" s="14">
        <f t="shared" si="66"/>
        <v>-142.875</v>
      </c>
      <c r="L96" s="14">
        <f t="shared" si="66"/>
        <v>-137.9375</v>
      </c>
      <c r="M96" s="14">
        <f t="shared" si="66"/>
        <v>-133.5</v>
      </c>
      <c r="N96" s="14">
        <f t="shared" si="66"/>
        <v>-129.4375</v>
      </c>
      <c r="O96" s="14">
        <f t="shared" si="66"/>
        <v>-116.375</v>
      </c>
      <c r="P96" s="14">
        <f t="shared" si="66"/>
        <v>-106.9375</v>
      </c>
      <c r="Q96" s="14">
        <f t="shared" si="66"/>
        <v>-99.8125</v>
      </c>
      <c r="R96" s="14">
        <f t="shared" si="66"/>
        <v>-94.3125</v>
      </c>
      <c r="S96" s="14">
        <f t="shared" si="66"/>
        <v>-90</v>
      </c>
      <c r="T96" s="14">
        <f t="shared" si="66"/>
        <v>-86.5625</v>
      </c>
      <c r="U96" s="14">
        <f t="shared" si="66"/>
        <v>-85.75</v>
      </c>
      <c r="V96" s="14">
        <f t="shared" si="66"/>
        <v>-85.0625</v>
      </c>
      <c r="W96" s="14">
        <f t="shared" si="66"/>
        <v>-84.3125</v>
      </c>
      <c r="X96" s="14">
        <f t="shared" si="66"/>
        <v>-83.625</v>
      </c>
      <c r="Y96" s="14">
        <f t="shared" si="66"/>
        <v>-83</v>
      </c>
      <c r="Z96" s="14">
        <f t="shared" si="66"/>
        <v>-82.3125</v>
      </c>
      <c r="AA96" s="14">
        <f t="shared" si="66"/>
        <v>-81.6875</v>
      </c>
      <c r="AB96" s="14">
        <f t="shared" si="66"/>
        <v>-81.0625</v>
      </c>
      <c r="AC96" s="14">
        <f t="shared" si="66"/>
        <v>-80.4375</v>
      </c>
      <c r="AD96" s="14">
        <f t="shared" si="66"/>
        <v>-79.8125</v>
      </c>
      <c r="AE96" s="14">
        <f t="shared" si="66"/>
        <v>-79.1875</v>
      </c>
      <c r="AF96" s="14">
        <f t="shared" si="66"/>
        <v>-78.5625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>
        <f t="shared" ref="F97" si="68">F21*$C$78</f>
        <v>-34.4375</v>
      </c>
      <c r="G97" s="14">
        <f t="shared" ref="G97:BR97" si="69">G21*$C$78</f>
        <v>-35.043750000000003</v>
      </c>
      <c r="H97" s="14">
        <f t="shared" si="69"/>
        <v>-35.662500000000001</v>
      </c>
      <c r="I97" s="14">
        <f t="shared" si="69"/>
        <v>-36.293750000000003</v>
      </c>
      <c r="J97" s="14">
        <f t="shared" si="69"/>
        <v>-36.931249999999999</v>
      </c>
      <c r="K97" s="14">
        <f t="shared" si="69"/>
        <v>-37.5625</v>
      </c>
      <c r="L97" s="14">
        <f t="shared" si="69"/>
        <v>-38.200000000000003</v>
      </c>
      <c r="M97" s="14">
        <f t="shared" si="69"/>
        <v>-38.831249999999997</v>
      </c>
      <c r="N97" s="14">
        <f t="shared" si="69"/>
        <v>-39.450000000000003</v>
      </c>
      <c r="O97" s="14">
        <f t="shared" si="69"/>
        <v>-41.875</v>
      </c>
      <c r="P97" s="14">
        <f t="shared" si="69"/>
        <v>-44.15625</v>
      </c>
      <c r="Q97" s="14">
        <f t="shared" si="69"/>
        <v>-46.300000000000004</v>
      </c>
      <c r="R97" s="14">
        <f t="shared" si="69"/>
        <v>-48.3</v>
      </c>
      <c r="S97" s="14">
        <f t="shared" si="69"/>
        <v>-50.187499999999993</v>
      </c>
      <c r="T97" s="14">
        <f t="shared" si="69"/>
        <v>-51.975000000000001</v>
      </c>
      <c r="U97" s="14">
        <f t="shared" si="69"/>
        <v>-52.412499999999994</v>
      </c>
      <c r="V97" s="14">
        <f t="shared" si="69"/>
        <v>-52.849999999999994</v>
      </c>
      <c r="W97" s="14">
        <f t="shared" si="69"/>
        <v>-53.287500000000001</v>
      </c>
      <c r="X97" s="14">
        <f t="shared" si="69"/>
        <v>-53.725000000000001</v>
      </c>
      <c r="Y97" s="14">
        <f t="shared" si="69"/>
        <v>-54.162500000000001</v>
      </c>
      <c r="Z97" s="14">
        <f t="shared" si="69"/>
        <v>-54.606250000000003</v>
      </c>
      <c r="AA97" s="14">
        <f t="shared" si="69"/>
        <v>-55.0625</v>
      </c>
      <c r="AB97" s="14">
        <f t="shared" si="69"/>
        <v>-55.525000000000006</v>
      </c>
      <c r="AC97" s="14">
        <f t="shared" si="69"/>
        <v>-56.000000000000007</v>
      </c>
      <c r="AD97" s="14">
        <f t="shared" si="69"/>
        <v>-56.487500000000004</v>
      </c>
      <c r="AE97" s="14">
        <f t="shared" si="69"/>
        <v>-56.987500000000004</v>
      </c>
      <c r="AF97" s="14">
        <f t="shared" si="69"/>
        <v>-57.506250000000001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</row>
    <row r="111" spans="1:87" ht="21" customHeight="1" collapsed="1"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</row>
    <row r="112" spans="1:87" ht="21" customHeight="1">
      <c r="A112" s="62"/>
      <c r="B112" s="62"/>
      <c r="C112" s="62"/>
      <c r="D112" s="62"/>
      <c r="E112" s="61" t="s">
        <v>22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hidden="1" customHeight="1" outlineLevel="1" thickTop="1" thickBot="1">
      <c r="A113" s="149"/>
      <c r="B113" s="149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537.5</v>
      </c>
      <c r="Q113" s="4">
        <f t="shared" si="92"/>
        <v>603.5</v>
      </c>
      <c r="R113" s="4">
        <f t="shared" si="92"/>
        <v>669.6</v>
      </c>
      <c r="S113" s="4">
        <f t="shared" si="92"/>
        <v>735.7</v>
      </c>
      <c r="T113" s="4">
        <f t="shared" si="92"/>
        <v>801.8</v>
      </c>
      <c r="U113" s="4">
        <f t="shared" si="92"/>
        <v>818.3</v>
      </c>
      <c r="V113" s="4">
        <f t="shared" si="92"/>
        <v>834.8</v>
      </c>
      <c r="W113" s="4">
        <f t="shared" si="92"/>
        <v>851.3</v>
      </c>
      <c r="X113" s="4">
        <f t="shared" si="92"/>
        <v>867.8</v>
      </c>
      <c r="Y113" s="4">
        <f t="shared" si="92"/>
        <v>884.4</v>
      </c>
      <c r="Z113" s="4">
        <f t="shared" si="92"/>
        <v>900.9</v>
      </c>
      <c r="AA113" s="4">
        <f t="shared" si="92"/>
        <v>917.4</v>
      </c>
      <c r="AB113" s="4">
        <f t="shared" si="92"/>
        <v>933.9</v>
      </c>
      <c r="AC113" s="4">
        <f t="shared" si="92"/>
        <v>950.4</v>
      </c>
      <c r="AD113" s="4">
        <f t="shared" si="92"/>
        <v>967</v>
      </c>
      <c r="AE113" s="4">
        <f t="shared" si="92"/>
        <v>983.5</v>
      </c>
      <c r="AF113" s="4">
        <f t="shared" si="92"/>
        <v>1000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>
      <c r="C114" s="22">
        <f>COUNTA(E114:E121)+1</f>
        <v>4</v>
      </c>
      <c r="E114" s="17" t="s">
        <v>12</v>
      </c>
      <c r="F114" s="46">
        <f ca="1">F$113*$B$2*SUMPRODUCT(F$90:F$92,F$56:F$58)/1000</f>
        <v>-83.164019418750016</v>
      </c>
      <c r="G114" s="46">
        <f t="shared" ref="G114:AL114" ca="1" si="93">G$113*$B$2*SUMPRODUCT(G$90:G$92,G$56:G$58)/1000</f>
        <v>-85.269561365325004</v>
      </c>
      <c r="H114" s="46">
        <f t="shared" ca="1" si="93"/>
        <v>-87.398197667100007</v>
      </c>
      <c r="I114" s="46">
        <f t="shared" ca="1" si="93"/>
        <v>-89.616519154575016</v>
      </c>
      <c r="J114" s="46">
        <f t="shared" ca="1" si="93"/>
        <v>-91.922744030400011</v>
      </c>
      <c r="K114" s="46">
        <f t="shared" ca="1" si="93"/>
        <v>-94.269281343749981</v>
      </c>
      <c r="L114" s="46">
        <f t="shared" ca="1" si="93"/>
        <v>-96.696865077300032</v>
      </c>
      <c r="M114" s="46">
        <f t="shared" ca="1" si="93"/>
        <v>-99.176932429200008</v>
      </c>
      <c r="N114" s="46">
        <f t="shared" ca="1" si="93"/>
        <v>-101.69584179930001</v>
      </c>
      <c r="O114" s="46">
        <f t="shared" ca="1" si="93"/>
        <v>-112.37078345100001</v>
      </c>
      <c r="P114" s="46">
        <f t="shared" ca="1" si="93"/>
        <v>-123.82602970312514</v>
      </c>
      <c r="Q114" s="46">
        <f t="shared" ca="1" si="93"/>
        <v>-135.89184758732813</v>
      </c>
      <c r="R114" s="46">
        <f t="shared" ca="1" si="93"/>
        <v>-148.5450450609643</v>
      </c>
      <c r="S114" s="46">
        <f t="shared" ca="1" si="93"/>
        <v>-161.73123939396794</v>
      </c>
      <c r="T114" s="46">
        <f t="shared" ca="1" si="93"/>
        <v>-175.3101622423255</v>
      </c>
      <c r="U114" s="46">
        <f t="shared" ca="1" si="93"/>
        <v>-178.66700679620092</v>
      </c>
      <c r="V114" s="46">
        <f t="shared" ca="1" si="93"/>
        <v>-182.12296158211544</v>
      </c>
      <c r="W114" s="46">
        <f t="shared" ca="1" si="93"/>
        <v>-185.46427745953247</v>
      </c>
      <c r="X114" s="46">
        <f t="shared" ca="1" si="93"/>
        <v>-188.81910719601117</v>
      </c>
      <c r="Y114" s="46">
        <f t="shared" ca="1" si="93"/>
        <v>-192.19981928199394</v>
      </c>
      <c r="Z114" s="46">
        <f t="shared" ca="1" si="93"/>
        <v>-195.41289244291087</v>
      </c>
      <c r="AA114" s="46">
        <f t="shared" ca="1" si="93"/>
        <v>-198.62483420985552</v>
      </c>
      <c r="AB114" s="46">
        <f t="shared" ca="1" si="93"/>
        <v>-201.73547627152624</v>
      </c>
      <c r="AC114" s="46">
        <f t="shared" ca="1" si="93"/>
        <v>-204.7415985485718</v>
      </c>
      <c r="AD114" s="46">
        <f t="shared" ca="1" si="93"/>
        <v>-207.65245240610835</v>
      </c>
      <c r="AE114" s="46">
        <f t="shared" ca="1" si="93"/>
        <v>-210.41708801797617</v>
      </c>
      <c r="AF114" s="46">
        <f t="shared" ca="1" si="93"/>
        <v>-213.06537311478931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>
      <c r="C115" s="23">
        <f xml:space="preserve"> COUNTIF(F113:AL113,"&lt;&gt;"&amp;0)</f>
        <v>27</v>
      </c>
      <c r="E115" s="17" t="s">
        <v>13</v>
      </c>
      <c r="F115" s="14">
        <f ca="1">F$113*$B$2*SUMPRODUCT(F$80:F$88,F$46:F$54)/1000</f>
        <v>-3.5698895581595776E-6</v>
      </c>
      <c r="G115" s="14">
        <f t="shared" ref="G115:AL115" ca="1" si="94">G$113*$B$2*SUMPRODUCT(G$80:G$88,G$46:G$54)/1000</f>
        <v>-3.3458437034760431E-6</v>
      </c>
      <c r="H115" s="14">
        <f t="shared" ca="1" si="94"/>
        <v>-6.368708907846246E-6</v>
      </c>
      <c r="I115" s="14">
        <f t="shared" ca="1" si="94"/>
        <v>-6.1415657486626208E-6</v>
      </c>
      <c r="J115" s="14">
        <f t="shared" ca="1" si="94"/>
        <v>-5.9834955830545143E-6</v>
      </c>
      <c r="K115" s="14">
        <f t="shared" ca="1" si="94"/>
        <v>-5.8684331426894143E-6</v>
      </c>
      <c r="L115" s="14">
        <f t="shared" ca="1" si="94"/>
        <v>-5.7817212795856935E-6</v>
      </c>
      <c r="M115" s="14">
        <f t="shared" ca="1" si="94"/>
        <v>-5.7078189088035253E-6</v>
      </c>
      <c r="N115" s="14">
        <f t="shared" ca="1" si="94"/>
        <v>-5.6360156806595668E-6</v>
      </c>
      <c r="O115" s="14">
        <f t="shared" ca="1" si="94"/>
        <v>-5.5794056812834435E-6</v>
      </c>
      <c r="P115" s="14">
        <f t="shared" ca="1" si="94"/>
        <v>-1.8762303491039748E-5</v>
      </c>
      <c r="Q115" s="14">
        <f t="shared" ca="1" si="94"/>
        <v>-3.2163290881960624E-4</v>
      </c>
      <c r="R115" s="14">
        <f t="shared" ca="1" si="94"/>
        <v>-4.0199744321548232E-3</v>
      </c>
      <c r="S115" s="14">
        <f t="shared" ca="1" si="94"/>
        <v>-3.2175137515513437E-2</v>
      </c>
      <c r="T115" s="14">
        <f t="shared" ca="1" si="94"/>
        <v>-0.18034071360797579</v>
      </c>
      <c r="U115" s="14">
        <f t="shared" ca="1" si="94"/>
        <v>-0.2646716464885947</v>
      </c>
      <c r="V115" s="14">
        <f t="shared" ca="1" si="94"/>
        <v>-0.38178149465465361</v>
      </c>
      <c r="W115" s="14">
        <f t="shared" ca="1" si="94"/>
        <v>-0.54158206126437702</v>
      </c>
      <c r="X115" s="14">
        <f t="shared" ca="1" si="94"/>
        <v>-0.75583542923304248</v>
      </c>
      <c r="Y115" s="14">
        <f t="shared" ca="1" si="94"/>
        <v>-1.0382109808213353</v>
      </c>
      <c r="Z115" s="14">
        <f t="shared" ca="1" si="94"/>
        <v>-1.4037861906504161</v>
      </c>
      <c r="AA115" s="14">
        <f t="shared" ca="1" si="94"/>
        <v>-1.8689088023229179</v>
      </c>
      <c r="AB115" s="14">
        <f t="shared" ca="1" si="94"/>
        <v>-2.4497063590074091</v>
      </c>
      <c r="AC115" s="14">
        <f t="shared" ca="1" si="94"/>
        <v>-3.1619496822008202</v>
      </c>
      <c r="AD115" s="14">
        <f t="shared" ca="1" si="94"/>
        <v>-4.0190302627801504</v>
      </c>
      <c r="AE115" s="14">
        <f t="shared" ca="1" si="94"/>
        <v>-5.0297267920123634</v>
      </c>
      <c r="AF115" s="14">
        <f t="shared" ca="1" si="94"/>
        <v>-6.199799204933953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>
      <c r="E116" s="17" t="s">
        <v>15</v>
      </c>
      <c r="F116" s="14">
        <f t="shared" ref="F116:AL116" ca="1" si="95">F115+F114</f>
        <v>-83.164022988639573</v>
      </c>
      <c r="G116" s="14">
        <f t="shared" ca="1" si="95"/>
        <v>-85.269564711168712</v>
      </c>
      <c r="H116" s="14">
        <f t="shared" ca="1" si="95"/>
        <v>-87.398204035808917</v>
      </c>
      <c r="I116" s="14">
        <f t="shared" ca="1" si="95"/>
        <v>-89.616525296140765</v>
      </c>
      <c r="J116" s="14">
        <f t="shared" ca="1" si="95"/>
        <v>-91.922750013895595</v>
      </c>
      <c r="K116" s="14">
        <f t="shared" ca="1" si="95"/>
        <v>-94.26928721218313</v>
      </c>
      <c r="L116" s="14">
        <f t="shared" ca="1" si="95"/>
        <v>-96.696870859021317</v>
      </c>
      <c r="M116" s="14">
        <f t="shared" ca="1" si="95"/>
        <v>-99.176938137018922</v>
      </c>
      <c r="N116" s="14">
        <f t="shared" ca="1" si="95"/>
        <v>-101.6958474353157</v>
      </c>
      <c r="O116" s="14">
        <f t="shared" ca="1" si="95"/>
        <v>-112.37078903040569</v>
      </c>
      <c r="P116" s="14">
        <f t="shared" ca="1" si="95"/>
        <v>-123.82604846542864</v>
      </c>
      <c r="Q116" s="14">
        <f t="shared" ca="1" si="95"/>
        <v>-135.89216922023695</v>
      </c>
      <c r="R116" s="14">
        <f t="shared" ca="1" si="95"/>
        <v>-148.54906503539647</v>
      </c>
      <c r="S116" s="14">
        <f t="shared" ca="1" si="95"/>
        <v>-161.76341453148345</v>
      </c>
      <c r="T116" s="14">
        <f t="shared" ca="1" si="95"/>
        <v>-175.49050295593349</v>
      </c>
      <c r="U116" s="14">
        <f t="shared" ca="1" si="95"/>
        <v>-178.93167844268953</v>
      </c>
      <c r="V116" s="14">
        <f t="shared" ca="1" si="95"/>
        <v>-182.5047430767701</v>
      </c>
      <c r="W116" s="14">
        <f t="shared" ca="1" si="95"/>
        <v>-186.00585952079683</v>
      </c>
      <c r="X116" s="14">
        <f t="shared" ca="1" si="95"/>
        <v>-189.5749426252442</v>
      </c>
      <c r="Y116" s="14">
        <f t="shared" ca="1" si="95"/>
        <v>-193.23803026281527</v>
      </c>
      <c r="Z116" s="14">
        <f t="shared" ca="1" si="95"/>
        <v>-196.81667863356128</v>
      </c>
      <c r="AA116" s="14">
        <f t="shared" ca="1" si="95"/>
        <v>-200.49374301217844</v>
      </c>
      <c r="AB116" s="14">
        <f t="shared" ca="1" si="95"/>
        <v>-204.18518263053366</v>
      </c>
      <c r="AC116" s="14">
        <f t="shared" ca="1" si="95"/>
        <v>-207.90354823077263</v>
      </c>
      <c r="AD116" s="14">
        <f t="shared" ca="1" si="95"/>
        <v>-211.6714826688885</v>
      </c>
      <c r="AE116" s="14">
        <f t="shared" ca="1" si="95"/>
        <v>-215.44681480998852</v>
      </c>
      <c r="AF116" s="14">
        <f t="shared" ca="1" si="95"/>
        <v>-219.26517231972326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/>
    <row r="118" spans="1:71" ht="21" hidden="1" customHeight="1" outlineLevel="1">
      <c r="U118" s="47"/>
      <c r="V118" s="47"/>
      <c r="W118" s="47"/>
    </row>
    <row r="119" spans="1:71" ht="21" hidden="1" customHeight="1" outlineLevel="1">
      <c r="U119" s="47"/>
      <c r="V119" s="47"/>
      <c r="W119" s="47"/>
    </row>
    <row r="120" spans="1:71" ht="21" hidden="1" customHeight="1" outlineLevel="1">
      <c r="U120" s="47"/>
      <c r="V120" s="47"/>
      <c r="W120" s="47"/>
    </row>
    <row r="121" spans="1:71" ht="21" hidden="1" customHeight="1" outlineLevel="1" thickBot="1">
      <c r="U121" s="47"/>
      <c r="V121" s="47"/>
      <c r="W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537.5</v>
      </c>
      <c r="Q122" s="4">
        <f ca="1"/>
        <v>603.5</v>
      </c>
      <c r="R122" s="4">
        <f ca="1"/>
        <v>669.6</v>
      </c>
      <c r="S122" s="4">
        <f ca="1"/>
        <v>735.7</v>
      </c>
      <c r="T122" s="20">
        <f ca="1"/>
        <v>801.8</v>
      </c>
      <c r="U122" s="52">
        <f ca="1"/>
        <v>818.3</v>
      </c>
      <c r="V122" s="53">
        <f ca="1"/>
        <v>834.8</v>
      </c>
      <c r="W122" s="55">
        <f ca="1"/>
        <v>851.3</v>
      </c>
      <c r="X122" s="50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>
      <c r="E123" s="17" t="str">
        <f ca="1"/>
        <v xml:space="preserve">Раствор (жид): </v>
      </c>
      <c r="F123" s="47">
        <f ca="1"/>
        <v>-83.164019418750016</v>
      </c>
      <c r="G123" s="47">
        <f ca="1"/>
        <v>-85.269561365325004</v>
      </c>
      <c r="H123" s="47">
        <f ca="1"/>
        <v>-87.398197667100007</v>
      </c>
      <c r="I123" s="47">
        <f ca="1"/>
        <v>-89.616519154575016</v>
      </c>
      <c r="J123" s="47">
        <f ca="1"/>
        <v>-91.922744030400011</v>
      </c>
      <c r="K123" s="47">
        <f ca="1"/>
        <v>-94.269281343749981</v>
      </c>
      <c r="L123" s="47">
        <f ca="1"/>
        <v>-96.696865077300032</v>
      </c>
      <c r="M123" s="47">
        <f ca="1"/>
        <v>-99.176932429200008</v>
      </c>
      <c r="N123" s="47">
        <f ca="1"/>
        <v>-101.69584179930001</v>
      </c>
      <c r="O123" s="47">
        <f ca="1"/>
        <v>-112.37078345100001</v>
      </c>
      <c r="P123" s="47">
        <f ca="1"/>
        <v>-123.82602970312514</v>
      </c>
      <c r="Q123" s="47">
        <f ca="1"/>
        <v>-135.89184758732813</v>
      </c>
      <c r="R123" s="47">
        <f ca="1"/>
        <v>-148.5450450609643</v>
      </c>
      <c r="S123" s="47">
        <f ca="1"/>
        <v>-161.73123939396794</v>
      </c>
      <c r="T123" s="47">
        <f ca="1"/>
        <v>-175.3101622423255</v>
      </c>
      <c r="U123" s="47">
        <f ca="1"/>
        <v>-178.66700679620092</v>
      </c>
      <c r="V123" s="47">
        <f ca="1"/>
        <v>-182.12296158211544</v>
      </c>
      <c r="W123" s="47">
        <f ca="1"/>
        <v>-185.46427745953247</v>
      </c>
      <c r="X123" s="47">
        <f ca="1"/>
        <v>-188.81910719601117</v>
      </c>
      <c r="Y123" s="47">
        <f ca="1"/>
        <v>-192.19981928199394</v>
      </c>
      <c r="Z123" s="47">
        <f ca="1"/>
        <v>-195.41289244291087</v>
      </c>
      <c r="AA123" s="47">
        <f ca="1"/>
        <v>-198.62483420985552</v>
      </c>
      <c r="AB123" s="47">
        <f ca="1"/>
        <v>-201.73547627152624</v>
      </c>
      <c r="AC123" s="47">
        <f ca="1"/>
        <v>-204.7415985485718</v>
      </c>
      <c r="AD123" s="47">
        <f ca="1"/>
        <v>-207.65245240610835</v>
      </c>
      <c r="AE123" s="47">
        <f ca="1"/>
        <v>-210.41708801797617</v>
      </c>
      <c r="AF123" s="47">
        <f ca="1"/>
        <v>-213.06537311478931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Газовая без Ar: </v>
      </c>
      <c r="F124" s="47">
        <f ca="1"/>
        <v>-3.5698895581595776E-6</v>
      </c>
      <c r="G124" s="47">
        <f ca="1"/>
        <v>-3.3458437034760431E-6</v>
      </c>
      <c r="H124" s="47">
        <f ca="1"/>
        <v>-6.368708907846246E-6</v>
      </c>
      <c r="I124" s="47">
        <f ca="1"/>
        <v>-6.1415657486626208E-6</v>
      </c>
      <c r="J124" s="47">
        <f ca="1"/>
        <v>-5.9834955830545143E-6</v>
      </c>
      <c r="K124" s="47">
        <f ca="1"/>
        <v>-5.8684331426894143E-6</v>
      </c>
      <c r="L124" s="47">
        <f ca="1"/>
        <v>-5.7817212795856935E-6</v>
      </c>
      <c r="M124" s="47">
        <f ca="1"/>
        <v>-5.7078189088035253E-6</v>
      </c>
      <c r="N124" s="47">
        <f ca="1"/>
        <v>-5.6360156806595668E-6</v>
      </c>
      <c r="O124" s="47">
        <f ca="1"/>
        <v>-5.5794056812834435E-6</v>
      </c>
      <c r="P124" s="47">
        <f ca="1"/>
        <v>-1.8762303491039748E-5</v>
      </c>
      <c r="Q124" s="47">
        <f ca="1"/>
        <v>-3.2163290881960624E-4</v>
      </c>
      <c r="R124" s="47">
        <f ca="1"/>
        <v>-4.0199744321548232E-3</v>
      </c>
      <c r="S124" s="47">
        <f ca="1"/>
        <v>-3.2175137515513437E-2</v>
      </c>
      <c r="T124" s="47">
        <f ca="1"/>
        <v>-0.18034071360797579</v>
      </c>
      <c r="U124" s="47">
        <f ca="1"/>
        <v>-0.2646716464885947</v>
      </c>
      <c r="V124" s="47">
        <f ca="1"/>
        <v>-0.38178149465465361</v>
      </c>
      <c r="W124" s="47">
        <f ca="1"/>
        <v>-0.54158206126437702</v>
      </c>
      <c r="X124" s="47">
        <f ca="1"/>
        <v>-0.75583542923304248</v>
      </c>
      <c r="Y124" s="47">
        <f ca="1"/>
        <v>-1.0382109808213353</v>
      </c>
      <c r="Z124" s="47">
        <f ca="1"/>
        <v>-1.4037861906504161</v>
      </c>
      <c r="AA124" s="47">
        <f ca="1"/>
        <v>-1.8689088023229179</v>
      </c>
      <c r="AB124" s="47">
        <f ca="1"/>
        <v>-2.4497063590074091</v>
      </c>
      <c r="AC124" s="47">
        <f ca="1"/>
        <v>-3.1619496822008202</v>
      </c>
      <c r="AD124" s="47">
        <f ca="1"/>
        <v>-4.0190302627801504</v>
      </c>
      <c r="AE124" s="47">
        <f ca="1"/>
        <v>-5.0297267920123634</v>
      </c>
      <c r="AF124" s="47">
        <f ca="1"/>
        <v>-6.199799204933953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Раствор + газовая без Ar: </v>
      </c>
      <c r="F125" s="47">
        <f ca="1"/>
        <v>-83.164022988639573</v>
      </c>
      <c r="G125" s="47">
        <f ca="1"/>
        <v>-85.269564711168712</v>
      </c>
      <c r="H125" s="47">
        <f ca="1"/>
        <v>-87.398204035808917</v>
      </c>
      <c r="I125" s="47">
        <f ca="1"/>
        <v>-89.616525296140765</v>
      </c>
      <c r="J125" s="47">
        <f ca="1"/>
        <v>-91.922750013895595</v>
      </c>
      <c r="K125" s="47">
        <f ca="1"/>
        <v>-94.26928721218313</v>
      </c>
      <c r="L125" s="47">
        <f ca="1"/>
        <v>-96.696870859021317</v>
      </c>
      <c r="M125" s="47">
        <f ca="1"/>
        <v>-99.176938137018922</v>
      </c>
      <c r="N125" s="47">
        <f ca="1"/>
        <v>-101.6958474353157</v>
      </c>
      <c r="O125" s="47">
        <f ca="1"/>
        <v>-112.37078903040569</v>
      </c>
      <c r="P125" s="47">
        <f ca="1"/>
        <v>-123.82604846542864</v>
      </c>
      <c r="Q125" s="47">
        <f ca="1"/>
        <v>-135.89216922023695</v>
      </c>
      <c r="R125" s="47">
        <f ca="1"/>
        <v>-148.54906503539647</v>
      </c>
      <c r="S125" s="47">
        <f ca="1"/>
        <v>-161.76341453148345</v>
      </c>
      <c r="T125" s="47">
        <f ca="1"/>
        <v>-175.49050295593349</v>
      </c>
      <c r="U125" s="47">
        <f ca="1"/>
        <v>-178.93167844268953</v>
      </c>
      <c r="V125" s="47">
        <f ca="1"/>
        <v>-182.5047430767701</v>
      </c>
      <c r="W125" s="47">
        <f ca="1"/>
        <v>-186.00585952079683</v>
      </c>
      <c r="X125" s="47">
        <f ca="1"/>
        <v>-189.5749426252442</v>
      </c>
      <c r="Y125" s="47">
        <f ca="1"/>
        <v>-193.23803026281527</v>
      </c>
      <c r="Z125" s="47">
        <f ca="1"/>
        <v>-196.81667863356128</v>
      </c>
      <c r="AA125" s="47">
        <f ca="1"/>
        <v>-200.49374301217844</v>
      </c>
      <c r="AB125" s="47">
        <f ca="1"/>
        <v>-204.18518263053366</v>
      </c>
      <c r="AC125" s="47">
        <f ca="1"/>
        <v>-207.90354823077263</v>
      </c>
      <c r="AD125" s="47">
        <f ca="1"/>
        <v>-211.6714826688885</v>
      </c>
      <c r="AE125" s="47">
        <f ca="1"/>
        <v>-215.44681480998852</v>
      </c>
      <c r="AF125" s="47">
        <f ca="1"/>
        <v>-219.26517231972326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 val="0"/>
        <cfvo type="max" val="0"/>
        <color rgb="FFFFEF9C"/>
        <color rgb="FF63BE7B"/>
      </colorScale>
    </cfRule>
  </conditionalFormatting>
  <conditionalFormatting sqref="H31:BS31">
    <cfRule type="colorScale" priority="97">
      <colorScale>
        <cfvo type="min" val="0"/>
        <cfvo type="max" val="0"/>
        <color rgb="FFFFEF9C"/>
        <color rgb="FF63BE7B"/>
      </colorScale>
    </cfRule>
  </conditionalFormatting>
  <conditionalFormatting sqref="F32:G3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31:G3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30:BS3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F29:BS29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E3:BR3">
    <cfRule type="colorScale" priority="4">
      <colorScale>
        <cfvo type="min" val="0"/>
        <cfvo type="max" val="0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9"/>
  <dimension ref="A1:AB20"/>
  <sheetViews>
    <sheetView topLeftCell="J1" zoomScaleNormal="100" workbookViewId="0">
      <selection activeCell="B1" sqref="B1:AB20"/>
    </sheetView>
  </sheetViews>
  <sheetFormatPr defaultRowHeight="21"/>
  <cols>
    <col min="1" max="16384" width="8.7265625" style="103"/>
  </cols>
  <sheetData>
    <row r="1" spans="1:28" s="118" customFormat="1">
      <c r="A1" s="142" t="s">
        <v>63</v>
      </c>
      <c r="B1" s="142">
        <v>273.10000000000002</v>
      </c>
      <c r="C1" s="142">
        <v>289.7</v>
      </c>
      <c r="D1" s="107">
        <v>306.2</v>
      </c>
      <c r="E1" s="142">
        <v>322.7</v>
      </c>
      <c r="F1" s="142">
        <v>339.2</v>
      </c>
      <c r="G1" s="107">
        <v>355.7</v>
      </c>
      <c r="H1" s="142">
        <v>372.3</v>
      </c>
      <c r="I1" s="142">
        <v>388.8</v>
      </c>
      <c r="J1" s="107">
        <v>405.3</v>
      </c>
      <c r="K1" s="142">
        <v>471.4</v>
      </c>
      <c r="L1" s="142">
        <v>537.5</v>
      </c>
      <c r="M1" s="107">
        <v>603.5</v>
      </c>
      <c r="N1" s="142">
        <v>669.6</v>
      </c>
      <c r="O1" s="142">
        <v>735.7</v>
      </c>
      <c r="P1" s="107">
        <v>801.8</v>
      </c>
      <c r="Q1" s="142">
        <v>818.3</v>
      </c>
      <c r="R1" s="142">
        <v>834.8</v>
      </c>
      <c r="S1" s="107">
        <v>851.3</v>
      </c>
      <c r="T1" s="142">
        <v>867.8</v>
      </c>
      <c r="U1" s="142">
        <v>884.4</v>
      </c>
      <c r="V1" s="107">
        <v>900.9</v>
      </c>
      <c r="W1" s="142">
        <v>917.4</v>
      </c>
      <c r="X1" s="142">
        <v>933.9</v>
      </c>
      <c r="Y1" s="107">
        <v>950.4</v>
      </c>
      <c r="Z1" s="142">
        <v>967</v>
      </c>
      <c r="AA1" s="142">
        <v>983.5</v>
      </c>
      <c r="AB1" s="107">
        <v>1000</v>
      </c>
    </row>
    <row r="2" spans="1:28">
      <c r="A2" s="141" t="s">
        <v>54</v>
      </c>
      <c r="B2" s="109">
        <v>7.4268E-9</v>
      </c>
      <c r="C2" s="109">
        <v>6.8180999999999999E-9</v>
      </c>
      <c r="D2" s="109">
        <v>1.2716E-8</v>
      </c>
      <c r="E2" s="108">
        <v>1.2009E-8</v>
      </c>
      <c r="F2" s="109">
        <v>1.1453E-8</v>
      </c>
      <c r="G2" s="109">
        <v>1.0997000000000001E-8</v>
      </c>
      <c r="H2" s="108">
        <v>1.0604E-8</v>
      </c>
      <c r="I2" s="109">
        <v>1.0245E-8</v>
      </c>
      <c r="J2" s="109">
        <v>9.8996999999999996E-9</v>
      </c>
      <c r="K2" s="109">
        <v>8.5648E-9</v>
      </c>
      <c r="L2" s="109">
        <v>7.5815000000000008E-9</v>
      </c>
      <c r="M2" s="109">
        <v>7.2120999999999999E-9</v>
      </c>
      <c r="N2" s="109">
        <v>7.2276999999999998E-9</v>
      </c>
      <c r="O2" s="109">
        <v>7.7610999999999996E-9</v>
      </c>
      <c r="P2" s="109">
        <v>8.6523E-9</v>
      </c>
      <c r="Q2" s="108">
        <v>8.9768000000000007E-9</v>
      </c>
      <c r="R2" s="109">
        <v>9.3671999999999997E-9</v>
      </c>
      <c r="S2" s="109">
        <v>9.8429000000000004E-9</v>
      </c>
      <c r="T2" s="108">
        <v>1.0429E-8</v>
      </c>
      <c r="U2" s="109">
        <v>1.116E-8</v>
      </c>
      <c r="V2" s="109">
        <v>1.2078000000000001E-8</v>
      </c>
      <c r="W2" s="108">
        <v>1.3245E-8</v>
      </c>
      <c r="X2" s="109">
        <v>7.5021000000000004E-9</v>
      </c>
      <c r="Y2" s="109">
        <v>8.5211999999999999E-9</v>
      </c>
      <c r="Z2" s="109">
        <v>9.8507000000000003E-9</v>
      </c>
      <c r="AA2" s="109">
        <v>1.1599E-8</v>
      </c>
      <c r="AB2" s="109">
        <v>1.3908E-8</v>
      </c>
    </row>
    <row r="3" spans="1:28">
      <c r="A3" s="105" t="s">
        <v>55</v>
      </c>
      <c r="B3" s="112">
        <v>1.1202E-24</v>
      </c>
      <c r="C3" s="113">
        <v>4.7217999999999999E-23</v>
      </c>
      <c r="D3" s="113">
        <v>1.298E-21</v>
      </c>
      <c r="E3" s="112">
        <v>2.4886E-20</v>
      </c>
      <c r="F3" s="113">
        <v>3.5115999999999999E-19</v>
      </c>
      <c r="G3" s="113">
        <v>3.8099E-18</v>
      </c>
      <c r="H3" s="112">
        <v>3.2943000000000001E-17</v>
      </c>
      <c r="I3" s="113">
        <v>2.3384000000000002E-16</v>
      </c>
      <c r="J3" s="113">
        <v>1.3967999999999999E-15</v>
      </c>
      <c r="K3" s="113">
        <v>4.5955E-13</v>
      </c>
      <c r="L3" s="113">
        <v>3.2078999999999999E-11</v>
      </c>
      <c r="M3" s="113">
        <v>8.0226999999999996E-10</v>
      </c>
      <c r="N3" s="112">
        <v>9.8369000000000002E-9</v>
      </c>
      <c r="O3" s="113">
        <v>7.2006000000000003E-8</v>
      </c>
      <c r="P3" s="113">
        <v>3.5601999999999998E-7</v>
      </c>
      <c r="Q3" s="112">
        <v>5.0378999999999999E-7</v>
      </c>
      <c r="R3" s="113">
        <v>6.9905E-7</v>
      </c>
      <c r="S3" s="113">
        <v>9.5140999999999997E-7</v>
      </c>
      <c r="T3" s="112">
        <v>1.2701999999999999E-6</v>
      </c>
      <c r="U3" s="113">
        <v>1.6632E-6</v>
      </c>
      <c r="V3" s="113">
        <v>2.1353000000000001E-6</v>
      </c>
      <c r="W3" s="112">
        <v>2.6869999999999999E-6</v>
      </c>
      <c r="X3" s="113">
        <v>3.3119E-6</v>
      </c>
      <c r="Y3" s="113">
        <v>3.9963000000000002E-6</v>
      </c>
      <c r="Z3" s="113">
        <v>4.7182E-6</v>
      </c>
      <c r="AA3" s="113">
        <v>5.4477999999999997E-6</v>
      </c>
      <c r="AB3" s="113">
        <v>6.1503999999999996E-6</v>
      </c>
    </row>
    <row r="4" spans="1:28">
      <c r="A4" s="105" t="s">
        <v>56</v>
      </c>
      <c r="B4" s="112">
        <v>1.4362000000000001E-21</v>
      </c>
      <c r="C4" s="113">
        <v>4.3290999999999999E-20</v>
      </c>
      <c r="D4" s="113">
        <v>8.7932000000000007E-19</v>
      </c>
      <c r="E4" s="112">
        <v>1.2808E-17</v>
      </c>
      <c r="F4" s="113">
        <v>1.4063E-16</v>
      </c>
      <c r="G4" s="113">
        <v>1.212E-15</v>
      </c>
      <c r="H4" s="112">
        <v>8.4759999999999997E-15</v>
      </c>
      <c r="I4" s="113">
        <v>4.9438999999999999E-14</v>
      </c>
      <c r="J4" s="113">
        <v>2.4609000000000001E-13</v>
      </c>
      <c r="K4" s="113">
        <v>4.3648999999999997E-11</v>
      </c>
      <c r="L4" s="113">
        <v>1.8733000000000001E-9</v>
      </c>
      <c r="M4" s="113">
        <v>3.1532000000000001E-8</v>
      </c>
      <c r="N4" s="112">
        <v>2.7768999999999999E-7</v>
      </c>
      <c r="O4" s="113">
        <v>1.5318000000000001E-6</v>
      </c>
      <c r="P4" s="113">
        <v>5.9074999999999998E-6</v>
      </c>
      <c r="Q4" s="112">
        <v>7.8858E-6</v>
      </c>
      <c r="R4" s="113">
        <v>1.0332E-5</v>
      </c>
      <c r="S4" s="113">
        <v>1.3288000000000001E-5</v>
      </c>
      <c r="T4" s="112">
        <v>1.677E-5</v>
      </c>
      <c r="U4" s="113">
        <v>2.0758999999999999E-5</v>
      </c>
      <c r="V4" s="113">
        <v>2.5188E-5</v>
      </c>
      <c r="W4" s="112">
        <v>2.9932000000000001E-5</v>
      </c>
      <c r="X4" s="113">
        <v>3.4804000000000001E-5</v>
      </c>
      <c r="Y4" s="113">
        <v>3.9558999999999999E-5</v>
      </c>
      <c r="Z4" s="113">
        <v>4.3914E-5</v>
      </c>
      <c r="AA4" s="113">
        <v>4.7574999999999998E-5</v>
      </c>
      <c r="AB4" s="113">
        <v>5.0275999999999998E-5</v>
      </c>
    </row>
    <row r="5" spans="1:28">
      <c r="A5" s="104" t="s">
        <v>75</v>
      </c>
      <c r="B5" s="110">
        <v>2.4484999999999999E-19</v>
      </c>
      <c r="C5" s="111">
        <v>4.1544E-18</v>
      </c>
      <c r="D5" s="111">
        <v>5.0331000000000001E-17</v>
      </c>
      <c r="E5" s="110">
        <v>4.5933999999999999E-16</v>
      </c>
      <c r="F5" s="111">
        <v>3.2964999999999998E-15</v>
      </c>
      <c r="G5" s="111">
        <v>1.9262000000000001E-14</v>
      </c>
      <c r="H5" s="110">
        <v>9.4281999999999997E-14</v>
      </c>
      <c r="I5" s="111">
        <v>3.9579000000000002E-13</v>
      </c>
      <c r="J5" s="111">
        <v>1.4531999999999999E-12</v>
      </c>
      <c r="K5" s="110">
        <v>9.2806000000000005E-11</v>
      </c>
      <c r="L5" s="111">
        <v>1.8038999999999999E-9</v>
      </c>
      <c r="M5" s="111">
        <v>1.6079999999999999E-8</v>
      </c>
      <c r="N5" s="110">
        <v>8.3874E-8</v>
      </c>
      <c r="O5" s="111">
        <v>2.9752999999999999E-7</v>
      </c>
      <c r="P5" s="111">
        <v>7.8380000000000002E-7</v>
      </c>
      <c r="Q5" s="110">
        <v>9.5795000000000008E-7</v>
      </c>
      <c r="R5" s="111">
        <v>1.1516999999999999E-6</v>
      </c>
      <c r="S5" s="111">
        <v>1.3615E-6</v>
      </c>
      <c r="T5" s="110">
        <v>1.5817E-6</v>
      </c>
      <c r="U5" s="111">
        <v>1.8043E-6</v>
      </c>
      <c r="V5" s="111">
        <v>2.0186E-6</v>
      </c>
      <c r="W5" s="110">
        <v>2.2122000000000002E-6</v>
      </c>
      <c r="X5" s="111">
        <v>2.3715999999999999E-6</v>
      </c>
      <c r="Y5" s="111">
        <v>2.4837E-6</v>
      </c>
      <c r="Z5" s="110">
        <v>2.5376000000000001E-6</v>
      </c>
      <c r="AA5" s="111">
        <v>2.5266999999999999E-6</v>
      </c>
      <c r="AB5" s="111">
        <v>2.4499E-6</v>
      </c>
    </row>
    <row r="6" spans="1:28">
      <c r="A6" s="104" t="s">
        <v>72</v>
      </c>
      <c r="B6" s="110">
        <v>9.3294999999999995E-21</v>
      </c>
      <c r="C6" s="111">
        <v>1.8516999999999999E-19</v>
      </c>
      <c r="D6" s="111">
        <v>2.5688000000000002E-18</v>
      </c>
      <c r="E6" s="110">
        <v>2.6373999999999998E-17</v>
      </c>
      <c r="F6" s="111">
        <v>2.0977E-16</v>
      </c>
      <c r="G6" s="111">
        <v>1.3414000000000001E-15</v>
      </c>
      <c r="H6" s="110">
        <v>7.1081000000000005E-15</v>
      </c>
      <c r="I6" s="111">
        <v>3.2004999999999998E-14</v>
      </c>
      <c r="J6" s="111">
        <v>1.2503E-13</v>
      </c>
      <c r="K6" s="110">
        <v>9.6218999999999996E-12</v>
      </c>
      <c r="L6" s="111">
        <v>2.1045000000000001E-10</v>
      </c>
      <c r="M6" s="111">
        <v>2.0217000000000002E-9</v>
      </c>
      <c r="N6" s="110">
        <v>1.1043E-8</v>
      </c>
      <c r="O6" s="111">
        <v>4.0198E-8</v>
      </c>
      <c r="P6" s="111">
        <v>1.0684999999999999E-7</v>
      </c>
      <c r="Q6" s="110">
        <v>1.3052999999999999E-7</v>
      </c>
      <c r="R6" s="111">
        <v>1.5664000000000001E-7</v>
      </c>
      <c r="S6" s="111">
        <v>1.8456999999999999E-7</v>
      </c>
      <c r="T6" s="110">
        <v>2.1337000000000001E-7</v>
      </c>
      <c r="U6" s="111">
        <v>2.4172999999999998E-7</v>
      </c>
      <c r="V6" s="111">
        <v>2.6803E-7</v>
      </c>
      <c r="W6" s="110">
        <v>2.9041999999999998E-7</v>
      </c>
      <c r="X6" s="111">
        <v>3.0698000000000001E-7</v>
      </c>
      <c r="Y6" s="111">
        <v>3.1601999999999999E-7</v>
      </c>
      <c r="Z6" s="110">
        <v>3.1635E-7</v>
      </c>
      <c r="AA6" s="111">
        <v>3.0754000000000001E-7</v>
      </c>
      <c r="AB6" s="111">
        <v>2.9007E-7</v>
      </c>
    </row>
    <row r="7" spans="1:28">
      <c r="A7" s="105" t="s">
        <v>57</v>
      </c>
      <c r="B7" s="112">
        <v>7.4466999999999998E-23</v>
      </c>
      <c r="C7" s="113">
        <v>1.6729E-21</v>
      </c>
      <c r="D7" s="113">
        <v>2.5810000000000001E-20</v>
      </c>
      <c r="E7" s="112">
        <v>2.9040999999999999E-19</v>
      </c>
      <c r="F7" s="113">
        <v>2.5004999999999999E-18</v>
      </c>
      <c r="G7" s="113">
        <v>1.7128999999999999E-17</v>
      </c>
      <c r="H7" s="112">
        <v>9.6383000000000002E-17</v>
      </c>
      <c r="I7" s="113">
        <v>4.5732999999999998E-16</v>
      </c>
      <c r="J7" s="113">
        <v>1.8704999999999999E-15</v>
      </c>
      <c r="K7" s="112">
        <v>1.6447E-13</v>
      </c>
      <c r="L7" s="113">
        <v>3.8899000000000002E-12</v>
      </c>
      <c r="M7" s="113">
        <v>3.9043999999999997E-11</v>
      </c>
      <c r="N7" s="112">
        <v>2.1786000000000001E-10</v>
      </c>
      <c r="O7" s="113">
        <v>7.9749999999999999E-10</v>
      </c>
      <c r="P7" s="113">
        <v>2.1034E-9</v>
      </c>
      <c r="Q7" s="112">
        <v>2.5583000000000002E-9</v>
      </c>
      <c r="R7" s="113">
        <v>3.0533000000000002E-9</v>
      </c>
      <c r="S7" s="113">
        <v>3.5735000000000001E-9</v>
      </c>
      <c r="T7" s="112">
        <v>4.0968999999999998E-9</v>
      </c>
      <c r="U7" s="113">
        <v>4.5951000000000004E-9</v>
      </c>
      <c r="V7" s="113">
        <v>5.0339000000000002E-9</v>
      </c>
      <c r="W7" s="112">
        <v>5.3763999999999998E-9</v>
      </c>
      <c r="X7" s="113">
        <v>5.5871999999999999E-9</v>
      </c>
      <c r="Y7" s="113">
        <v>5.6383999999999999E-9</v>
      </c>
      <c r="Z7" s="112">
        <v>5.5152999999999998E-9</v>
      </c>
      <c r="AA7" s="113">
        <v>5.2212000000000001E-9</v>
      </c>
      <c r="AB7" s="113">
        <v>4.7786E-9</v>
      </c>
    </row>
    <row r="8" spans="1:28">
      <c r="A8" s="105" t="s">
        <v>57</v>
      </c>
      <c r="B8" s="113">
        <v>2.3974000000000001E-26</v>
      </c>
      <c r="C8" s="113">
        <v>1.5273E-24</v>
      </c>
      <c r="D8" s="113">
        <v>6.0983000000000005E-23</v>
      </c>
      <c r="E8" s="112">
        <v>1.6414000000000001E-21</v>
      </c>
      <c r="F8" s="113">
        <v>3.1578999999999998E-20</v>
      </c>
      <c r="G8" s="113">
        <v>4.5538000000000004E-19</v>
      </c>
      <c r="H8" s="112">
        <v>5.1182000000000002E-18</v>
      </c>
      <c r="I8" s="113">
        <v>4.6310000000000001E-17</v>
      </c>
      <c r="J8" s="113">
        <v>3.4656E-16</v>
      </c>
      <c r="K8" s="112">
        <v>2.4444999999999998E-13</v>
      </c>
      <c r="L8" s="113">
        <v>3.1052999999999999E-11</v>
      </c>
      <c r="M8" s="113">
        <v>1.2622E-9</v>
      </c>
      <c r="N8" s="112">
        <v>2.3183E-8</v>
      </c>
      <c r="O8" s="113">
        <v>2.3932E-7</v>
      </c>
      <c r="P8" s="113">
        <v>1.5969999999999999E-6</v>
      </c>
      <c r="Q8" s="112">
        <v>2.4237000000000002E-6</v>
      </c>
      <c r="R8" s="113">
        <v>3.6016E-6</v>
      </c>
      <c r="S8" s="113">
        <v>5.2436000000000001E-6</v>
      </c>
      <c r="T8" s="112">
        <v>7.4827000000000004E-6</v>
      </c>
      <c r="U8" s="113">
        <v>1.0468999999999999E-5</v>
      </c>
      <c r="V8" s="113">
        <v>1.436E-5</v>
      </c>
      <c r="W8" s="112">
        <v>1.9313999999999998E-5</v>
      </c>
      <c r="X8" s="113">
        <v>2.5463999999999999E-5</v>
      </c>
      <c r="Y8" s="113">
        <v>3.2904999999999998E-5</v>
      </c>
      <c r="Z8" s="112">
        <v>4.1666999999999999E-5</v>
      </c>
      <c r="AA8" s="113">
        <v>5.1697000000000003E-5</v>
      </c>
      <c r="AB8" s="113">
        <v>6.2847000000000003E-5</v>
      </c>
    </row>
    <row r="9" spans="1:28">
      <c r="A9" s="105" t="s">
        <v>58</v>
      </c>
      <c r="B9" s="113">
        <v>7.5160000000000002E-21</v>
      </c>
      <c r="C9" s="113">
        <v>2.2711000000000001E-19</v>
      </c>
      <c r="D9" s="113">
        <v>4.7006000000000002E-18</v>
      </c>
      <c r="E9" s="112">
        <v>7.0671000000000002E-17</v>
      </c>
      <c r="F9" s="113">
        <v>8.0904000000000003E-16</v>
      </c>
      <c r="G9" s="113">
        <v>7.3281999999999994E-15</v>
      </c>
      <c r="H9" s="112">
        <v>5.4199999999999999E-14</v>
      </c>
      <c r="I9" s="113">
        <v>3.3599000000000002E-13</v>
      </c>
      <c r="J9" s="113">
        <v>1.7843E-12</v>
      </c>
      <c r="K9" s="112">
        <v>4.1967999999999999E-10</v>
      </c>
      <c r="L9" s="113">
        <v>2.4251E-8</v>
      </c>
      <c r="M9" s="113">
        <v>5.4919000000000001E-7</v>
      </c>
      <c r="N9" s="112">
        <v>6.4578999999999996E-6</v>
      </c>
      <c r="O9" s="113">
        <v>4.7145999999999999E-5</v>
      </c>
      <c r="P9" s="113">
        <v>2.3994000000000001E-4</v>
      </c>
      <c r="Q9" s="112">
        <v>3.4379000000000001E-4</v>
      </c>
      <c r="R9" s="113">
        <v>4.8420000000000001E-4</v>
      </c>
      <c r="S9" s="113">
        <v>6.7075999999999995E-4</v>
      </c>
      <c r="T9" s="112">
        <v>9.1434999999999997E-4</v>
      </c>
      <c r="U9" s="113">
        <v>1.2269E-3</v>
      </c>
      <c r="V9" s="113">
        <v>1.621E-3</v>
      </c>
      <c r="W9" s="112">
        <v>2.1088999999999999E-3</v>
      </c>
      <c r="X9" s="113">
        <v>2.7017999999999999E-3</v>
      </c>
      <c r="Y9" s="113">
        <v>3.4088E-3</v>
      </c>
      <c r="Z9" s="112">
        <v>4.2351000000000003E-3</v>
      </c>
      <c r="AA9" s="113">
        <v>5.1815000000000003E-3</v>
      </c>
      <c r="AB9" s="113">
        <v>6.2434999999999999E-3</v>
      </c>
    </row>
    <row r="10" spans="1:28">
      <c r="A10" s="104" t="s">
        <v>2</v>
      </c>
      <c r="B10" s="110">
        <v>0</v>
      </c>
      <c r="C10" s="111">
        <v>0</v>
      </c>
      <c r="D10" s="111">
        <v>3.2833000000000002E-35</v>
      </c>
      <c r="E10" s="110">
        <v>3.5507999999999999E-33</v>
      </c>
      <c r="F10" s="111">
        <v>2.4231999999999999E-31</v>
      </c>
      <c r="G10" s="111">
        <v>1.1128E-29</v>
      </c>
      <c r="H10" s="110">
        <v>3.6256000000000001E-28</v>
      </c>
      <c r="I10" s="111">
        <v>8.7572999999999999E-27</v>
      </c>
      <c r="J10" s="111">
        <v>1.6267999999999999E-25</v>
      </c>
      <c r="K10" s="110">
        <v>2.4415999999999999E-21</v>
      </c>
      <c r="L10" s="111">
        <v>3.3463000000000001E-18</v>
      </c>
      <c r="M10" s="111">
        <v>9.2259000000000007E-16</v>
      </c>
      <c r="N10" s="110">
        <v>8.2470999999999998E-14</v>
      </c>
      <c r="O10" s="111">
        <v>3.2424E-12</v>
      </c>
      <c r="P10" s="111">
        <v>6.8656000000000003E-11</v>
      </c>
      <c r="Q10" s="112">
        <v>1.3602000000000001E-10</v>
      </c>
      <c r="R10" s="113">
        <v>2.6195999999999999E-10</v>
      </c>
      <c r="S10" s="113">
        <v>4.9119000000000004E-10</v>
      </c>
      <c r="T10" s="112">
        <v>8.9784999999999995E-10</v>
      </c>
      <c r="U10" s="113">
        <v>1.6018E-9</v>
      </c>
      <c r="V10" s="113">
        <v>2.7921999999999999E-9</v>
      </c>
      <c r="W10" s="110">
        <v>4.7598E-9</v>
      </c>
      <c r="X10" s="111">
        <v>7.9418E-9</v>
      </c>
      <c r="Y10" s="111">
        <v>1.2979999999999999E-8</v>
      </c>
      <c r="Z10" s="110">
        <v>2.0793E-8</v>
      </c>
      <c r="AA10" s="111">
        <v>3.2670000000000001E-8</v>
      </c>
      <c r="AB10" s="111">
        <v>5.0378999999999997E-8</v>
      </c>
    </row>
    <row r="11" spans="1:28">
      <c r="A11" s="104" t="s">
        <v>1</v>
      </c>
      <c r="B11" s="110">
        <v>0.2</v>
      </c>
      <c r="C11" s="111">
        <v>0.2</v>
      </c>
      <c r="D11" s="111">
        <v>0.2</v>
      </c>
      <c r="E11" s="110">
        <v>0.2</v>
      </c>
      <c r="F11" s="111">
        <v>0.2</v>
      </c>
      <c r="G11" s="111">
        <v>0.2</v>
      </c>
      <c r="H11" s="110">
        <v>0.2</v>
      </c>
      <c r="I11" s="111">
        <v>0.2</v>
      </c>
      <c r="J11" s="111">
        <v>0.2</v>
      </c>
      <c r="K11" s="110">
        <v>0.2</v>
      </c>
      <c r="L11" s="111">
        <v>0.2</v>
      </c>
      <c r="M11" s="111">
        <v>0.2</v>
      </c>
      <c r="N11" s="110">
        <v>0.2</v>
      </c>
      <c r="O11" s="111">
        <v>0.2</v>
      </c>
      <c r="P11" s="111">
        <v>0.2</v>
      </c>
      <c r="Q11" s="110">
        <v>0.2</v>
      </c>
      <c r="R11" s="111">
        <v>0.2</v>
      </c>
      <c r="S11" s="111">
        <v>0.2</v>
      </c>
      <c r="T11" s="110">
        <v>0.2</v>
      </c>
      <c r="U11" s="111">
        <v>0.2</v>
      </c>
      <c r="V11" s="111">
        <v>0.2</v>
      </c>
      <c r="W11" s="110">
        <v>0.2</v>
      </c>
      <c r="X11" s="111">
        <v>0.2</v>
      </c>
      <c r="Y11" s="111">
        <v>0.2</v>
      </c>
      <c r="Z11" s="110">
        <v>0.2</v>
      </c>
      <c r="AA11" s="111">
        <v>0.2</v>
      </c>
      <c r="AB11" s="111">
        <v>0.2</v>
      </c>
    </row>
    <row r="12" spans="1:28">
      <c r="A12" s="104" t="s">
        <v>134</v>
      </c>
      <c r="B12" s="110">
        <v>3.7897000000000001E-27</v>
      </c>
      <c r="C12" s="111">
        <v>5.0984000000000001E-26</v>
      </c>
      <c r="D12" s="111">
        <v>5.3403000000000004E-25</v>
      </c>
      <c r="E12" s="110">
        <v>4.5180999999999998E-24</v>
      </c>
      <c r="F12" s="111">
        <v>3.1809999999999998E-23</v>
      </c>
      <c r="G12" s="111">
        <v>1.9096999999999999E-22</v>
      </c>
      <c r="H12" s="110">
        <v>9.9756999999999998E-22</v>
      </c>
      <c r="I12" s="111">
        <v>4.6111000000000003E-21</v>
      </c>
      <c r="J12" s="111">
        <v>1.913E-20</v>
      </c>
      <c r="K12" s="110">
        <v>2.3855999999999998E-18</v>
      </c>
      <c r="L12" s="111">
        <v>1.0716E-16</v>
      </c>
      <c r="M12" s="111">
        <v>2.3801000000000002E-15</v>
      </c>
      <c r="N12" s="110">
        <v>3.1794999999999999E-14</v>
      </c>
      <c r="O12" s="111">
        <v>2.9047000000000002E-13</v>
      </c>
      <c r="P12" s="111">
        <v>1.9864000000000001E-12</v>
      </c>
      <c r="Q12" s="110">
        <v>3.0964E-12</v>
      </c>
      <c r="R12" s="111">
        <v>4.7659999999999997E-12</v>
      </c>
      <c r="S12" s="111">
        <v>7.2507000000000002E-12</v>
      </c>
      <c r="T12" s="110">
        <v>1.0914E-11</v>
      </c>
      <c r="U12" s="111">
        <v>1.6268000000000001E-11</v>
      </c>
      <c r="V12" s="111">
        <v>2.4039999999999999E-11</v>
      </c>
      <c r="W12" s="110">
        <v>3.5248999999999999E-11</v>
      </c>
      <c r="X12" s="111">
        <v>5.1335999999999999E-11</v>
      </c>
      <c r="Y12" s="111">
        <v>7.4324999999999999E-11</v>
      </c>
      <c r="Z12" s="110">
        <v>1.0707E-10</v>
      </c>
      <c r="AA12" s="111">
        <v>1.5359000000000001E-10</v>
      </c>
      <c r="AB12" s="111">
        <v>2.1952999999999999E-10</v>
      </c>
    </row>
    <row r="13" spans="1:28">
      <c r="A13" s="104" t="s">
        <v>118</v>
      </c>
      <c r="B13" s="110">
        <v>0.08</v>
      </c>
      <c r="C13" s="111">
        <v>0.08</v>
      </c>
      <c r="D13" s="111">
        <v>0.08</v>
      </c>
      <c r="E13" s="110">
        <v>0.08</v>
      </c>
      <c r="F13" s="111">
        <v>0.08</v>
      </c>
      <c r="G13" s="111">
        <v>0.08</v>
      </c>
      <c r="H13" s="110">
        <v>0.08</v>
      </c>
      <c r="I13" s="111">
        <v>0.08</v>
      </c>
      <c r="J13" s="111">
        <v>0.08</v>
      </c>
      <c r="K13" s="110">
        <v>0.08</v>
      </c>
      <c r="L13" s="111">
        <v>0.08</v>
      </c>
      <c r="M13" s="111">
        <v>7.9999000000000001E-2</v>
      </c>
      <c r="N13" s="110">
        <v>7.9985000000000001E-2</v>
      </c>
      <c r="O13" s="111">
        <v>7.9894999999999994E-2</v>
      </c>
      <c r="P13" s="111">
        <v>7.9478999999999994E-2</v>
      </c>
      <c r="Q13" s="110">
        <v>7.9256999999999994E-2</v>
      </c>
      <c r="R13" s="111">
        <v>7.8958E-2</v>
      </c>
      <c r="S13" s="111">
        <v>7.8562999999999994E-2</v>
      </c>
      <c r="T13" s="110">
        <v>7.8048999999999993E-2</v>
      </c>
      <c r="U13" s="111">
        <v>7.7392000000000002E-2</v>
      </c>
      <c r="V13" s="111">
        <v>7.6565999999999995E-2</v>
      </c>
      <c r="W13" s="110">
        <v>7.5548000000000004E-2</v>
      </c>
      <c r="X13" s="111">
        <v>7.4315999999999993E-2</v>
      </c>
      <c r="Y13" s="111">
        <v>7.2853000000000001E-2</v>
      </c>
      <c r="Z13" s="110">
        <v>7.1149000000000004E-2</v>
      </c>
      <c r="AA13" s="111">
        <v>6.9205000000000003E-2</v>
      </c>
      <c r="AB13" s="111">
        <v>6.7031999999999994E-2</v>
      </c>
    </row>
    <row r="14" spans="1:28">
      <c r="A14" s="104" t="s">
        <v>116</v>
      </c>
      <c r="B14" s="110">
        <v>0.16</v>
      </c>
      <c r="C14" s="111">
        <v>0.16</v>
      </c>
      <c r="D14" s="111">
        <v>0.16</v>
      </c>
      <c r="E14" s="110">
        <v>0.16</v>
      </c>
      <c r="F14" s="111">
        <v>0.16</v>
      </c>
      <c r="G14" s="111">
        <v>0.16</v>
      </c>
      <c r="H14" s="110">
        <v>0.16</v>
      </c>
      <c r="I14" s="111">
        <v>0.16</v>
      </c>
      <c r="J14" s="111">
        <v>0.16</v>
      </c>
      <c r="K14" s="110">
        <v>0.16</v>
      </c>
      <c r="L14" s="111">
        <v>0.16</v>
      </c>
      <c r="M14" s="111">
        <v>0.16</v>
      </c>
      <c r="N14" s="110">
        <v>0.16</v>
      </c>
      <c r="O14" s="111">
        <v>0.16</v>
      </c>
      <c r="P14" s="111">
        <v>0.16</v>
      </c>
      <c r="Q14" s="110">
        <v>0.16</v>
      </c>
      <c r="R14" s="111">
        <v>0.16</v>
      </c>
      <c r="S14" s="111">
        <v>0.16</v>
      </c>
      <c r="T14" s="110">
        <v>0.16</v>
      </c>
      <c r="U14" s="111">
        <v>0.16</v>
      </c>
      <c r="V14" s="111">
        <v>0.16</v>
      </c>
      <c r="W14" s="110">
        <v>0.16</v>
      </c>
      <c r="X14" s="111">
        <v>0.16</v>
      </c>
      <c r="Y14" s="111">
        <v>0.16</v>
      </c>
      <c r="Z14" s="110">
        <v>0.16</v>
      </c>
      <c r="AA14" s="111">
        <v>0.16</v>
      </c>
      <c r="AB14" s="111">
        <v>0.16</v>
      </c>
    </row>
    <row r="15" spans="1:28">
      <c r="A15" s="104" t="s">
        <v>121</v>
      </c>
      <c r="B15" s="110">
        <v>0.08</v>
      </c>
      <c r="C15" s="111">
        <v>0.08</v>
      </c>
      <c r="D15" s="111">
        <v>0.08</v>
      </c>
      <c r="E15" s="110">
        <v>0.08</v>
      </c>
      <c r="F15" s="111">
        <v>0.08</v>
      </c>
      <c r="G15" s="111">
        <v>0.08</v>
      </c>
      <c r="H15" s="110">
        <v>0.08</v>
      </c>
      <c r="I15" s="111">
        <v>0.08</v>
      </c>
      <c r="J15" s="111">
        <v>0.08</v>
      </c>
      <c r="K15" s="110">
        <v>0.08</v>
      </c>
      <c r="L15" s="111">
        <v>0.08</v>
      </c>
      <c r="M15" s="111">
        <v>0.08</v>
      </c>
      <c r="N15" s="110">
        <v>0.08</v>
      </c>
      <c r="O15" s="111">
        <v>0.08</v>
      </c>
      <c r="P15" s="111">
        <v>0.08</v>
      </c>
      <c r="Q15" s="110">
        <v>0.08</v>
      </c>
      <c r="R15" s="111">
        <v>0.08</v>
      </c>
      <c r="S15" s="111">
        <v>0.08</v>
      </c>
      <c r="T15" s="110">
        <v>0.08</v>
      </c>
      <c r="U15" s="111">
        <v>0.08</v>
      </c>
      <c r="V15" s="111">
        <v>0.08</v>
      </c>
      <c r="W15" s="110">
        <v>0.08</v>
      </c>
      <c r="X15" s="111">
        <v>0.08</v>
      </c>
      <c r="Y15" s="111">
        <v>0.08</v>
      </c>
      <c r="Z15" s="110">
        <v>0.08</v>
      </c>
      <c r="AA15" s="111">
        <v>0.08</v>
      </c>
      <c r="AB15" s="111">
        <v>0.08</v>
      </c>
    </row>
    <row r="16" spans="1:28">
      <c r="A16" s="104" t="s">
        <v>49</v>
      </c>
      <c r="B16" s="110">
        <v>-18.62</v>
      </c>
      <c r="C16" s="111">
        <v>-18.61</v>
      </c>
      <c r="D16" s="111">
        <v>-18.61</v>
      </c>
      <c r="E16" s="110">
        <v>-18.62</v>
      </c>
      <c r="F16" s="111">
        <v>-18.63</v>
      </c>
      <c r="G16" s="111">
        <v>-18.649999999999999</v>
      </c>
      <c r="H16" s="110">
        <v>-18.670000000000002</v>
      </c>
      <c r="I16" s="111">
        <v>-18.690000000000001</v>
      </c>
      <c r="J16" s="111">
        <v>-18.72</v>
      </c>
      <c r="K16" s="110">
        <v>-18.84</v>
      </c>
      <c r="L16" s="111">
        <v>-18.97</v>
      </c>
      <c r="M16" s="111">
        <v>-19.11</v>
      </c>
      <c r="N16" s="110">
        <v>-19.25</v>
      </c>
      <c r="O16" s="111">
        <v>-19.38</v>
      </c>
      <c r="P16" s="111">
        <v>-19.52</v>
      </c>
      <c r="Q16" s="110">
        <v>-19.55</v>
      </c>
      <c r="R16" s="111">
        <v>-19.579999999999998</v>
      </c>
      <c r="S16" s="111">
        <v>-19.61</v>
      </c>
      <c r="T16" s="110">
        <v>-19.649999999999999</v>
      </c>
      <c r="U16" s="111">
        <v>-19.68</v>
      </c>
      <c r="V16" s="111">
        <v>-19.71</v>
      </c>
      <c r="W16" s="110">
        <v>-19.739999999999998</v>
      </c>
      <c r="X16" s="111">
        <v>-19.78</v>
      </c>
      <c r="Y16" s="111">
        <v>-19.809999999999999</v>
      </c>
      <c r="Z16" s="110">
        <v>-19.84</v>
      </c>
      <c r="AA16" s="111">
        <v>-19.88</v>
      </c>
      <c r="AB16" s="111">
        <v>-19.91</v>
      </c>
    </row>
    <row r="17" spans="1:28">
      <c r="A17" s="104" t="s">
        <v>59</v>
      </c>
      <c r="B17" s="110">
        <v>-61.88</v>
      </c>
      <c r="C17" s="111">
        <v>-59.55</v>
      </c>
      <c r="D17" s="111">
        <v>-57.45</v>
      </c>
      <c r="E17" s="110">
        <v>-55.55</v>
      </c>
      <c r="F17" s="111">
        <v>-53.82</v>
      </c>
      <c r="G17" s="111">
        <v>-52.24</v>
      </c>
      <c r="H17" s="110">
        <v>-50.78</v>
      </c>
      <c r="I17" s="111">
        <v>-49.44</v>
      </c>
      <c r="J17" s="111">
        <v>-48.19</v>
      </c>
      <c r="K17" s="110">
        <v>-43.99</v>
      </c>
      <c r="L17" s="111">
        <v>-40.72</v>
      </c>
      <c r="M17" s="111">
        <v>-38.07</v>
      </c>
      <c r="N17" s="110">
        <v>-35.880000000000003</v>
      </c>
      <c r="O17" s="111">
        <v>-34.03</v>
      </c>
      <c r="P17" s="111">
        <v>-32.42</v>
      </c>
      <c r="Q17" s="110">
        <v>-32.06</v>
      </c>
      <c r="R17" s="111">
        <v>-31.7</v>
      </c>
      <c r="S17" s="111">
        <v>-31.35</v>
      </c>
      <c r="T17" s="110">
        <v>-31.01</v>
      </c>
      <c r="U17" s="111">
        <v>-30.68</v>
      </c>
      <c r="V17" s="111">
        <v>-30.35</v>
      </c>
      <c r="W17" s="110">
        <v>-30.03</v>
      </c>
      <c r="X17" s="111">
        <v>-29.72</v>
      </c>
      <c r="Y17" s="111">
        <v>-29.41</v>
      </c>
      <c r="Z17" s="110">
        <v>-29.1</v>
      </c>
      <c r="AA17" s="111">
        <v>-28.79</v>
      </c>
      <c r="AB17" s="111">
        <v>-28.49</v>
      </c>
    </row>
    <row r="18" spans="1:28">
      <c r="A18" s="104" t="s">
        <v>50</v>
      </c>
      <c r="B18" s="110">
        <v>-28.36</v>
      </c>
      <c r="C18" s="111">
        <v>-26.99</v>
      </c>
      <c r="D18" s="111">
        <v>-25.77</v>
      </c>
      <c r="E18" s="110">
        <v>-24.69</v>
      </c>
      <c r="F18" s="111">
        <v>-23.73</v>
      </c>
      <c r="G18" s="111">
        <v>-22.86</v>
      </c>
      <c r="H18" s="110">
        <v>-22.07</v>
      </c>
      <c r="I18" s="111">
        <v>-21.36</v>
      </c>
      <c r="J18" s="111">
        <v>-20.71</v>
      </c>
      <c r="K18" s="110">
        <v>-18.62</v>
      </c>
      <c r="L18" s="111">
        <v>-17.11</v>
      </c>
      <c r="M18" s="111">
        <v>-15.97</v>
      </c>
      <c r="N18" s="110">
        <v>-15.09</v>
      </c>
      <c r="O18" s="111">
        <v>-14.4</v>
      </c>
      <c r="P18" s="111">
        <v>-13.85</v>
      </c>
      <c r="Q18" s="110">
        <v>-13.72</v>
      </c>
      <c r="R18" s="111">
        <v>-13.61</v>
      </c>
      <c r="S18" s="111">
        <v>-13.49</v>
      </c>
      <c r="T18" s="110">
        <v>-13.38</v>
      </c>
      <c r="U18" s="111">
        <v>-13.28</v>
      </c>
      <c r="V18" s="111">
        <v>-13.17</v>
      </c>
      <c r="W18" s="110">
        <v>-13.07</v>
      </c>
      <c r="X18" s="111">
        <v>-12.97</v>
      </c>
      <c r="Y18" s="111">
        <v>-12.87</v>
      </c>
      <c r="Z18" s="110">
        <v>-12.77</v>
      </c>
      <c r="AA18" s="111">
        <v>-12.67</v>
      </c>
      <c r="AB18" s="111">
        <v>-12.57</v>
      </c>
    </row>
    <row r="19" spans="1:28">
      <c r="A19" s="104" t="s">
        <v>60</v>
      </c>
      <c r="B19" s="110">
        <v>-5.51</v>
      </c>
      <c r="C19" s="111">
        <v>-5.6070000000000002</v>
      </c>
      <c r="D19" s="111">
        <v>-5.7060000000000004</v>
      </c>
      <c r="E19" s="110">
        <v>-5.8070000000000004</v>
      </c>
      <c r="F19" s="111">
        <v>-5.9089999999999998</v>
      </c>
      <c r="G19" s="111">
        <v>-6.01</v>
      </c>
      <c r="H19" s="110">
        <v>-6.1120000000000001</v>
      </c>
      <c r="I19" s="111">
        <v>-6.2130000000000001</v>
      </c>
      <c r="J19" s="111">
        <v>-6.3120000000000003</v>
      </c>
      <c r="K19" s="110">
        <v>-6.7</v>
      </c>
      <c r="L19" s="111">
        <v>-7.0650000000000004</v>
      </c>
      <c r="M19" s="111">
        <v>-7.4080000000000004</v>
      </c>
      <c r="N19" s="110">
        <v>-7.7279999999999998</v>
      </c>
      <c r="O19" s="111">
        <v>-8.0299999999999994</v>
      </c>
      <c r="P19" s="111">
        <v>-8.3160000000000007</v>
      </c>
      <c r="Q19" s="110">
        <v>-8.3859999999999992</v>
      </c>
      <c r="R19" s="111">
        <v>-8.4559999999999995</v>
      </c>
      <c r="S19" s="111">
        <v>-8.5259999999999998</v>
      </c>
      <c r="T19" s="110">
        <v>-8.5960000000000001</v>
      </c>
      <c r="U19" s="111">
        <v>-8.6660000000000004</v>
      </c>
      <c r="V19" s="111">
        <v>-8.7370000000000001</v>
      </c>
      <c r="W19" s="110">
        <v>-8.81</v>
      </c>
      <c r="X19" s="111">
        <v>-8.8840000000000003</v>
      </c>
      <c r="Y19" s="111">
        <v>-8.9600000000000009</v>
      </c>
      <c r="Z19" s="110">
        <v>-9.0380000000000003</v>
      </c>
      <c r="AA19" s="111">
        <v>-9.1180000000000003</v>
      </c>
      <c r="AB19" s="111">
        <v>-9.2010000000000005</v>
      </c>
    </row>
    <row r="20" spans="1:28">
      <c r="A20" s="106" t="s">
        <v>51</v>
      </c>
      <c r="B20" s="114">
        <v>0.2</v>
      </c>
      <c r="C20" s="115">
        <v>0.2</v>
      </c>
      <c r="D20" s="115">
        <v>0.2</v>
      </c>
      <c r="E20" s="114">
        <v>0.2</v>
      </c>
      <c r="F20" s="115">
        <v>0.2</v>
      </c>
      <c r="G20" s="115">
        <v>0.2</v>
      </c>
      <c r="H20" s="114">
        <v>0.2</v>
      </c>
      <c r="I20" s="115">
        <v>0.2</v>
      </c>
      <c r="J20" s="115">
        <v>0.2</v>
      </c>
      <c r="K20" s="114">
        <v>0.2</v>
      </c>
      <c r="L20" s="115">
        <v>0.2</v>
      </c>
      <c r="M20" s="115">
        <v>0.2</v>
      </c>
      <c r="N20" s="114">
        <v>0.20000999999999999</v>
      </c>
      <c r="O20" s="115">
        <v>0.20005000000000001</v>
      </c>
      <c r="P20" s="115">
        <v>0.20025000000000001</v>
      </c>
      <c r="Q20" s="114">
        <v>0.20036000000000001</v>
      </c>
      <c r="R20" s="115">
        <v>0.20050000000000001</v>
      </c>
      <c r="S20" s="115">
        <v>0.20069000000000001</v>
      </c>
      <c r="T20" s="114">
        <v>0.20094000000000001</v>
      </c>
      <c r="U20" s="115">
        <v>0.20125999999999999</v>
      </c>
      <c r="V20" s="115">
        <v>0.20166000000000001</v>
      </c>
      <c r="W20" s="114">
        <v>0.20216000000000001</v>
      </c>
      <c r="X20" s="115">
        <v>0.20277000000000001</v>
      </c>
      <c r="Y20" s="115">
        <v>0.20349</v>
      </c>
      <c r="Z20" s="114">
        <v>0.20433000000000001</v>
      </c>
      <c r="AA20" s="115">
        <v>0.20529</v>
      </c>
      <c r="AB20" s="115">
        <v>0.20637</v>
      </c>
    </row>
  </sheetData>
  <conditionalFormatting sqref="B1:AB20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1">
      <colorScale>
        <cfvo type="min" val="0"/>
        <cfvo type="max" val="0"/>
        <color rgb="FFFFEF9C"/>
        <color rgb="FFFF7128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4">
    <tabColor rgb="FF0070C0"/>
  </sheetPr>
  <dimension ref="A1:CI136"/>
  <sheetViews>
    <sheetView topLeftCell="BR1" zoomScale="70" zoomScaleNormal="70" zoomScaleSheetLayoutView="25" workbookViewId="0">
      <selection activeCell="BQ2" sqref="G1:BQ1048576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151" t="s">
        <v>24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</row>
    <row r="2" spans="1:87" ht="21" customHeight="1" thickBot="1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/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867.8</v>
      </c>
      <c r="V3" s="3">
        <v>884.4</v>
      </c>
      <c r="W3" s="3">
        <v>900.9</v>
      </c>
      <c r="X3" s="3">
        <v>917.4</v>
      </c>
      <c r="Y3" s="3">
        <v>933.9</v>
      </c>
      <c r="Z3" s="3">
        <v>950.4</v>
      </c>
      <c r="AA3" s="3">
        <v>967</v>
      </c>
      <c r="AB3" s="3">
        <v>983.5</v>
      </c>
      <c r="AC3" s="146">
        <v>1000</v>
      </c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80"/>
      <c r="CF3" s="80"/>
      <c r="CG3" s="80"/>
      <c r="CH3" s="80"/>
      <c r="CI3" s="25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18" t="s">
        <v>125</v>
      </c>
      <c r="F4" s="139">
        <v>0.08</v>
      </c>
      <c r="G4" s="139">
        <v>0.08</v>
      </c>
      <c r="H4" s="139">
        <v>0.08</v>
      </c>
      <c r="I4" s="139">
        <v>0.08</v>
      </c>
      <c r="J4" s="139">
        <v>0.08</v>
      </c>
      <c r="K4" s="139">
        <v>0.08</v>
      </c>
      <c r="L4" s="139">
        <v>0.08</v>
      </c>
      <c r="M4" s="139">
        <v>7.9999000000000001E-2</v>
      </c>
      <c r="N4" s="139">
        <v>7.9995999999999998E-2</v>
      </c>
      <c r="O4" s="139">
        <v>7.9987000000000003E-2</v>
      </c>
      <c r="P4" s="139">
        <v>7.9964999999999994E-2</v>
      </c>
      <c r="Q4" s="139">
        <v>7.9902000000000001E-2</v>
      </c>
      <c r="R4" s="139">
        <v>2.0097E-4</v>
      </c>
      <c r="S4" s="139">
        <v>8.0140999999999996E-22</v>
      </c>
      <c r="T4" s="139">
        <v>6.6239000000000006E-24</v>
      </c>
      <c r="U4" s="139">
        <v>5.1955999999999997E-29</v>
      </c>
      <c r="V4" s="139">
        <v>2.5902000000000002E-30</v>
      </c>
      <c r="W4" s="139">
        <v>8.5429999999999998E-31</v>
      </c>
      <c r="X4" s="139">
        <v>1.1295999999999999E-31</v>
      </c>
      <c r="Y4" s="139">
        <v>2.4309000000000001E-33</v>
      </c>
      <c r="Z4" s="139">
        <v>1.0007000000000001E-34</v>
      </c>
      <c r="AA4" s="139">
        <v>0</v>
      </c>
      <c r="AB4" s="139">
        <v>0</v>
      </c>
      <c r="AC4" s="139">
        <v>0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18" t="s">
        <v>126</v>
      </c>
      <c r="F5" s="139">
        <v>0.08</v>
      </c>
      <c r="G5" s="139">
        <v>0.08</v>
      </c>
      <c r="H5" s="139">
        <v>0.08</v>
      </c>
      <c r="I5" s="139">
        <v>0.08</v>
      </c>
      <c r="J5" s="139">
        <v>0.08</v>
      </c>
      <c r="K5" s="139">
        <v>0.08</v>
      </c>
      <c r="L5" s="139">
        <v>0.08</v>
      </c>
      <c r="M5" s="139">
        <v>0.08</v>
      </c>
      <c r="N5" s="139">
        <v>0.08</v>
      </c>
      <c r="O5" s="139">
        <v>0.08</v>
      </c>
      <c r="P5" s="139">
        <v>0.08</v>
      </c>
      <c r="Q5" s="139">
        <v>0.08</v>
      </c>
      <c r="R5" s="139">
        <v>4.4909999999999998E-27</v>
      </c>
      <c r="S5" s="139">
        <v>0</v>
      </c>
      <c r="T5" s="139">
        <v>0</v>
      </c>
      <c r="U5" s="139">
        <v>0</v>
      </c>
      <c r="V5" s="139">
        <v>0</v>
      </c>
      <c r="W5" s="139">
        <v>0</v>
      </c>
      <c r="X5" s="139">
        <v>0</v>
      </c>
      <c r="Y5" s="139">
        <v>0</v>
      </c>
      <c r="Z5" s="139">
        <v>0</v>
      </c>
      <c r="AA5" s="139">
        <v>0</v>
      </c>
      <c r="AB5" s="139">
        <v>0</v>
      </c>
      <c r="AC5" s="139">
        <v>0</v>
      </c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18" t="s">
        <v>101</v>
      </c>
      <c r="F6" s="139">
        <v>0</v>
      </c>
      <c r="G6" s="139">
        <v>0</v>
      </c>
      <c r="H6" s="139">
        <v>0</v>
      </c>
      <c r="I6" s="139">
        <v>0</v>
      </c>
      <c r="J6" s="139">
        <v>0</v>
      </c>
      <c r="K6" s="139">
        <v>0</v>
      </c>
      <c r="L6" s="139">
        <v>0</v>
      </c>
      <c r="M6" s="139">
        <v>0</v>
      </c>
      <c r="N6" s="139">
        <v>0</v>
      </c>
      <c r="O6" s="139">
        <v>0</v>
      </c>
      <c r="P6" s="139">
        <v>0</v>
      </c>
      <c r="Q6" s="139">
        <v>0</v>
      </c>
      <c r="R6" s="139">
        <v>0</v>
      </c>
      <c r="S6" s="139">
        <v>0</v>
      </c>
      <c r="T6" s="139">
        <v>0</v>
      </c>
      <c r="U6" s="139">
        <v>3.091E-21</v>
      </c>
      <c r="V6" s="139">
        <v>2.1044E-19</v>
      </c>
      <c r="W6" s="139">
        <v>1.4506E-17</v>
      </c>
      <c r="X6" s="139">
        <v>2.4064999999999998E-16</v>
      </c>
      <c r="Y6" s="139">
        <v>1.0046E-15</v>
      </c>
      <c r="Z6" s="139">
        <v>4.1656999999999998E-15</v>
      </c>
      <c r="AA6" s="139">
        <v>4.5076000000000001E-15</v>
      </c>
      <c r="AB6" s="139">
        <v>5.0107E-15</v>
      </c>
      <c r="AC6" s="139">
        <v>5.7126999999999999E-15</v>
      </c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18" t="s">
        <v>54</v>
      </c>
      <c r="F7" s="139">
        <v>6.9006000000000005E-26</v>
      </c>
      <c r="G7" s="139">
        <v>4.0251000000000001E-19</v>
      </c>
      <c r="H7" s="139">
        <v>1.2600000000000001E-17</v>
      </c>
      <c r="I7" s="139">
        <v>5.3886E-24</v>
      </c>
      <c r="J7" s="139">
        <v>8.6376000000000005E-13</v>
      </c>
      <c r="K7" s="145">
        <v>3.1228000000000001E-11</v>
      </c>
      <c r="L7" s="139">
        <v>1.7735000000000001E-12</v>
      </c>
      <c r="M7" s="139">
        <v>3.9749000000000001E-13</v>
      </c>
      <c r="N7" s="139">
        <v>1.4617999999999999E-13</v>
      </c>
      <c r="O7" s="139">
        <v>1.2409999999999999E-14</v>
      </c>
      <c r="P7" s="139">
        <v>5.0235000000000003E-18</v>
      </c>
      <c r="Q7" s="139">
        <v>2.5005999999999999E-34</v>
      </c>
      <c r="R7" s="139">
        <v>0</v>
      </c>
      <c r="S7" s="139">
        <v>0</v>
      </c>
      <c r="T7" s="139">
        <v>4.524E-25</v>
      </c>
      <c r="U7" s="139">
        <v>4.1774000000000004E-12</v>
      </c>
      <c r="V7" s="145">
        <v>3.7901999999999997E-11</v>
      </c>
      <c r="W7" s="139">
        <v>3.3977999999999999E-10</v>
      </c>
      <c r="X7" s="139">
        <v>1.5485E-9</v>
      </c>
      <c r="Y7" s="139">
        <v>3.5644999999999998E-9</v>
      </c>
      <c r="Z7" s="139">
        <v>8.2626000000000008E-9</v>
      </c>
      <c r="AA7" s="139">
        <v>9.9397000000000003E-9</v>
      </c>
      <c r="AB7" s="139">
        <v>1.2117E-8</v>
      </c>
      <c r="AC7" s="139">
        <v>1.4975E-8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18" t="s">
        <v>65</v>
      </c>
      <c r="F8" s="139">
        <v>0.08</v>
      </c>
      <c r="G8" s="139">
        <v>0.08</v>
      </c>
      <c r="H8" s="139">
        <v>0.08</v>
      </c>
      <c r="I8" s="139">
        <v>0.08</v>
      </c>
      <c r="J8" s="139">
        <v>0.08</v>
      </c>
      <c r="K8" s="139">
        <v>0.08</v>
      </c>
      <c r="L8" s="139">
        <v>0.08</v>
      </c>
      <c r="M8" s="139">
        <v>8.0001000000000003E-2</v>
      </c>
      <c r="N8" s="139">
        <v>8.0004000000000006E-2</v>
      </c>
      <c r="O8" s="139">
        <v>8.0013000000000001E-2</v>
      </c>
      <c r="P8" s="139">
        <v>8.0034999999999995E-2</v>
      </c>
      <c r="Q8" s="139">
        <v>8.0097000000000002E-2</v>
      </c>
      <c r="R8" s="139">
        <v>5.8487000000000001E-3</v>
      </c>
      <c r="S8" s="139">
        <v>4.7997E-6</v>
      </c>
      <c r="T8" s="139">
        <v>7.5550000000000001E-7</v>
      </c>
      <c r="U8" s="139">
        <v>4.8430999999999999E-8</v>
      </c>
      <c r="V8" s="139">
        <v>2.7636E-8</v>
      </c>
      <c r="W8" s="139">
        <v>2.4147999999999999E-8</v>
      </c>
      <c r="X8" s="139">
        <v>1.7903999999999999E-8</v>
      </c>
      <c r="Y8" s="139">
        <v>9.2377000000000001E-9</v>
      </c>
      <c r="Z8" s="139">
        <v>5.6208999999999999E-9</v>
      </c>
      <c r="AA8" s="139">
        <v>1.9241E-9</v>
      </c>
      <c r="AB8" s="139">
        <v>6.9475999999999999E-10</v>
      </c>
      <c r="AC8" s="139">
        <v>2.6424999999999999E-10</v>
      </c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18" t="s">
        <v>102</v>
      </c>
      <c r="F9" s="139">
        <v>0</v>
      </c>
      <c r="G9" s="139">
        <v>0</v>
      </c>
      <c r="H9" s="139">
        <v>0</v>
      </c>
      <c r="I9" s="139">
        <v>2.6748999999999999E-36</v>
      </c>
      <c r="J9" s="139">
        <v>3.0363E-28</v>
      </c>
      <c r="K9" s="139">
        <v>1.0451999999999999E-21</v>
      </c>
      <c r="L9" s="139">
        <v>3.0431000000000001E-16</v>
      </c>
      <c r="M9" s="139">
        <v>5.2153000000000002E-15</v>
      </c>
      <c r="N9" s="139">
        <v>8.0465999999999998E-14</v>
      </c>
      <c r="O9" s="139">
        <v>1.1255E-12</v>
      </c>
      <c r="P9" s="145">
        <v>1.4364E-11</v>
      </c>
      <c r="Q9" s="139">
        <v>1.6823E-10</v>
      </c>
      <c r="R9" s="139">
        <v>1.5431E-9</v>
      </c>
      <c r="S9" s="139">
        <v>1.6978000000000001E-9</v>
      </c>
      <c r="T9" s="139">
        <v>2.1034E-9</v>
      </c>
      <c r="U9" s="139">
        <v>4.0968999999999998E-9</v>
      </c>
      <c r="V9" s="139">
        <v>4.5951000000000004E-9</v>
      </c>
      <c r="W9" s="139">
        <v>5.0339000000000002E-9</v>
      </c>
      <c r="X9" s="139">
        <v>5.3763999999999998E-9</v>
      </c>
      <c r="Y9" s="139">
        <v>5.5871999999999999E-9</v>
      </c>
      <c r="Z9" s="139">
        <v>5.6383999999999999E-9</v>
      </c>
      <c r="AA9" s="139">
        <v>5.5152999999999998E-9</v>
      </c>
      <c r="AB9" s="139">
        <v>5.2212000000000001E-9</v>
      </c>
      <c r="AC9" s="139">
        <v>4.7786E-9</v>
      </c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0</v>
      </c>
      <c r="E10" s="18" t="s">
        <v>72</v>
      </c>
      <c r="F10" s="139">
        <v>0</v>
      </c>
      <c r="G10" s="139">
        <v>0</v>
      </c>
      <c r="H10" s="139">
        <v>0</v>
      </c>
      <c r="I10" s="139">
        <v>1.1043E-31</v>
      </c>
      <c r="J10" s="139">
        <v>1.6944E-24</v>
      </c>
      <c r="K10" s="139">
        <v>1.1347999999999999E-18</v>
      </c>
      <c r="L10" s="139">
        <v>8.3191000000000006E-14</v>
      </c>
      <c r="M10" s="139">
        <v>1.0426E-12</v>
      </c>
      <c r="N10" s="145">
        <v>1.1893E-11</v>
      </c>
      <c r="O10" s="139">
        <v>1.2427E-10</v>
      </c>
      <c r="P10" s="139">
        <v>1.1962000000000001E-9</v>
      </c>
      <c r="Q10" s="139">
        <v>1.0662999999999999E-8</v>
      </c>
      <c r="R10" s="139">
        <v>7.6622999999999997E-8</v>
      </c>
      <c r="S10" s="139">
        <v>8.5965000000000002E-8</v>
      </c>
      <c r="T10" s="139">
        <v>1.0686000000000001E-7</v>
      </c>
      <c r="U10" s="139">
        <v>2.1337000000000001E-7</v>
      </c>
      <c r="V10" s="139">
        <v>2.4172999999999998E-7</v>
      </c>
      <c r="W10" s="139">
        <v>2.6803E-7</v>
      </c>
      <c r="X10" s="139">
        <v>2.9041999999999998E-7</v>
      </c>
      <c r="Y10" s="139">
        <v>3.0698000000000001E-7</v>
      </c>
      <c r="Z10" s="139">
        <v>3.1601999999999999E-7</v>
      </c>
      <c r="AA10" s="139">
        <v>3.1635E-7</v>
      </c>
      <c r="AB10" s="139">
        <v>3.0754000000000001E-7</v>
      </c>
      <c r="AC10" s="139">
        <v>2.9007E-7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8</v>
      </c>
      <c r="C11" s="41">
        <f t="shared" si="0"/>
        <v>0</v>
      </c>
      <c r="D11" s="41">
        <f t="shared" si="0"/>
        <v>0</v>
      </c>
      <c r="E11" s="18" t="s">
        <v>102</v>
      </c>
      <c r="F11" s="139">
        <v>0</v>
      </c>
      <c r="G11" s="139">
        <v>0</v>
      </c>
      <c r="H11" s="139">
        <v>0</v>
      </c>
      <c r="I11" s="139">
        <v>7.5161000000000002E-28</v>
      </c>
      <c r="J11" s="139">
        <v>1.498E-21</v>
      </c>
      <c r="K11" s="139">
        <v>1.8924999999999999E-16</v>
      </c>
      <c r="L11" s="139">
        <v>3.4079E-12</v>
      </c>
      <c r="M11" s="145">
        <v>3.1061999999999998E-11</v>
      </c>
      <c r="N11" s="139">
        <v>2.6063999999999999E-10</v>
      </c>
      <c r="O11" s="139">
        <v>2.0244000000000002E-9</v>
      </c>
      <c r="P11" s="139">
        <v>1.4628E-8</v>
      </c>
      <c r="Q11" s="139">
        <v>9.879E-8</v>
      </c>
      <c r="R11" s="139">
        <v>5.538E-7</v>
      </c>
      <c r="S11" s="139">
        <v>6.3097999999999995E-7</v>
      </c>
      <c r="T11" s="139">
        <v>7.8380999999999998E-7</v>
      </c>
      <c r="U11" s="139">
        <v>1.5817E-6</v>
      </c>
      <c r="V11" s="139">
        <v>1.8043E-6</v>
      </c>
      <c r="W11" s="139">
        <v>2.0186E-6</v>
      </c>
      <c r="X11" s="139">
        <v>2.2122000000000002E-6</v>
      </c>
      <c r="Y11" s="139">
        <v>2.3717000000000001E-6</v>
      </c>
      <c r="Z11" s="139">
        <v>2.4837E-6</v>
      </c>
      <c r="AA11" s="139">
        <v>2.5376000000000001E-6</v>
      </c>
      <c r="AB11" s="139">
        <v>2.5266999999999999E-6</v>
      </c>
      <c r="AC11" s="139">
        <v>2.4499E-6</v>
      </c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5</v>
      </c>
      <c r="C12" s="41">
        <f t="shared" si="0"/>
        <v>0</v>
      </c>
      <c r="D12" s="41">
        <f t="shared" si="0"/>
        <v>0</v>
      </c>
      <c r="E12" s="18" t="s">
        <v>104</v>
      </c>
      <c r="F12" s="139">
        <v>0</v>
      </c>
      <c r="G12" s="139">
        <v>0</v>
      </c>
      <c r="H12" s="139">
        <v>0</v>
      </c>
      <c r="I12" s="139">
        <v>2.4944999999999998E-25</v>
      </c>
      <c r="J12" s="139">
        <v>1.6046000000000001E-19</v>
      </c>
      <c r="K12" s="139">
        <v>7.7809999999999992E-15</v>
      </c>
      <c r="L12" s="145">
        <v>6.0852000000000006E-11</v>
      </c>
      <c r="M12" s="139">
        <v>4.5725E-10</v>
      </c>
      <c r="N12" s="139">
        <v>3.1799000000000002E-9</v>
      </c>
      <c r="O12" s="139">
        <v>2.0573999999999999E-8</v>
      </c>
      <c r="P12" s="139">
        <v>1.2442E-7</v>
      </c>
      <c r="Q12" s="139">
        <v>7.0643000000000001E-7</v>
      </c>
      <c r="R12" s="139">
        <v>3.4124999999999999E-6</v>
      </c>
      <c r="S12" s="139">
        <v>4.3432000000000002E-6</v>
      </c>
      <c r="T12" s="139">
        <v>5.9076E-6</v>
      </c>
      <c r="U12" s="139">
        <v>1.677E-5</v>
      </c>
      <c r="V12" s="139">
        <v>2.0758999999999999E-5</v>
      </c>
      <c r="W12" s="139">
        <v>2.5188E-5</v>
      </c>
      <c r="X12" s="139">
        <v>2.9932000000000001E-5</v>
      </c>
      <c r="Y12" s="139">
        <v>3.4804000000000001E-5</v>
      </c>
      <c r="Z12" s="139">
        <v>3.9558999999999999E-5</v>
      </c>
      <c r="AA12" s="139">
        <v>4.3914E-5</v>
      </c>
      <c r="AB12" s="139">
        <v>4.7574999999999998E-5</v>
      </c>
      <c r="AC12" s="139">
        <v>5.0275999999999998E-5</v>
      </c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1</v>
      </c>
      <c r="C13" s="41">
        <f t="shared" si="0"/>
        <v>1</v>
      </c>
      <c r="D13" s="41">
        <f t="shared" si="0"/>
        <v>0</v>
      </c>
      <c r="E13" s="18" t="s">
        <v>111</v>
      </c>
      <c r="F13" s="139">
        <v>0</v>
      </c>
      <c r="G13" s="139">
        <v>2.3150000000000001E-32</v>
      </c>
      <c r="H13" s="139">
        <v>5.1894000000000002E-28</v>
      </c>
      <c r="I13" s="139">
        <v>6.7150999999999996E-25</v>
      </c>
      <c r="J13" s="139">
        <v>1.4416E-22</v>
      </c>
      <c r="K13" s="139">
        <v>9.2846999999999997E-21</v>
      </c>
      <c r="L13" s="139">
        <v>2.5660999999999998E-19</v>
      </c>
      <c r="M13" s="139">
        <v>5.3058999999999996E-19</v>
      </c>
      <c r="N13" s="139">
        <v>1.0587999999999999E-18</v>
      </c>
      <c r="O13" s="139">
        <v>2.0443E-18</v>
      </c>
      <c r="P13" s="139">
        <v>3.8274000000000001E-18</v>
      </c>
      <c r="Q13" s="139">
        <v>6.9635E-18</v>
      </c>
      <c r="R13" s="139">
        <v>1.2319E-17</v>
      </c>
      <c r="S13" s="139">
        <v>2.0047000000000001E-17</v>
      </c>
      <c r="T13" s="139">
        <v>3.1372000000000002E-17</v>
      </c>
      <c r="U13" s="139">
        <v>1.5744E-16</v>
      </c>
      <c r="V13" s="139">
        <v>2.2668999999999999E-16</v>
      </c>
      <c r="W13" s="139">
        <v>3.2206999999999998E-16</v>
      </c>
      <c r="X13" s="139">
        <v>4.5191999999999996E-16</v>
      </c>
      <c r="Y13" s="139">
        <v>6.2680000000000005E-16</v>
      </c>
      <c r="Z13" s="139">
        <v>8.6001000000000005E-16</v>
      </c>
      <c r="AA13" s="139">
        <v>1.1681E-15</v>
      </c>
      <c r="AB13" s="139">
        <v>1.5715999999999999E-15</v>
      </c>
      <c r="AC13" s="139">
        <v>2.0954999999999998E-15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4</v>
      </c>
      <c r="C14" s="41">
        <f t="shared" si="0"/>
        <v>0</v>
      </c>
      <c r="D14" s="41">
        <f t="shared" si="0"/>
        <v>0</v>
      </c>
      <c r="E14" s="18" t="s">
        <v>105</v>
      </c>
      <c r="F14" s="139">
        <v>0</v>
      </c>
      <c r="G14" s="139">
        <v>0</v>
      </c>
      <c r="H14" s="139">
        <v>0</v>
      </c>
      <c r="I14" s="139">
        <v>1.8533E-24</v>
      </c>
      <c r="J14" s="139">
        <v>2.8341E-19</v>
      </c>
      <c r="K14" s="139">
        <v>4.1509999999999998E-15</v>
      </c>
      <c r="L14" s="145">
        <v>1.1626000000000001E-11</v>
      </c>
      <c r="M14" s="145">
        <v>6.9022000000000002E-11</v>
      </c>
      <c r="N14" s="139">
        <v>3.8204999999999999E-10</v>
      </c>
      <c r="O14" s="139">
        <v>1.9809000000000001E-9</v>
      </c>
      <c r="P14" s="139">
        <v>9.6631000000000007E-9</v>
      </c>
      <c r="Q14" s="139">
        <v>4.4520999999999999E-8</v>
      </c>
      <c r="R14" s="139">
        <v>1.7915000000000001E-7</v>
      </c>
      <c r="S14" s="139">
        <v>2.4658999999999999E-7</v>
      </c>
      <c r="T14" s="139">
        <v>3.5601999999999998E-7</v>
      </c>
      <c r="U14" s="139">
        <v>1.2701999999999999E-6</v>
      </c>
      <c r="V14" s="139">
        <v>1.6632E-6</v>
      </c>
      <c r="W14" s="139">
        <v>2.1353000000000001E-6</v>
      </c>
      <c r="X14" s="139">
        <v>2.6869999999999999E-6</v>
      </c>
      <c r="Y14" s="139">
        <v>3.3119E-6</v>
      </c>
      <c r="Z14" s="139">
        <v>3.9963000000000002E-6</v>
      </c>
      <c r="AA14" s="139">
        <v>4.7182E-6</v>
      </c>
      <c r="AB14" s="139">
        <v>5.4477999999999997E-6</v>
      </c>
      <c r="AC14" s="139">
        <v>6.1503999999999996E-6</v>
      </c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3</v>
      </c>
      <c r="C15" s="41">
        <f t="shared" si="0"/>
        <v>0</v>
      </c>
      <c r="D15" s="41">
        <f t="shared" si="0"/>
        <v>0</v>
      </c>
      <c r="E15" s="18" t="s">
        <v>106</v>
      </c>
      <c r="F15" s="139">
        <v>0</v>
      </c>
      <c r="G15" s="139">
        <v>0</v>
      </c>
      <c r="H15" s="139">
        <v>2.112E-33</v>
      </c>
      <c r="I15" s="139">
        <v>6.9566999999999996E-22</v>
      </c>
      <c r="J15" s="139">
        <v>2.8298000000000001E-17</v>
      </c>
      <c r="K15" s="139">
        <v>1.3693E-13</v>
      </c>
      <c r="L15" s="139">
        <v>1.4777E-10</v>
      </c>
      <c r="M15" s="139">
        <v>7.045E-10</v>
      </c>
      <c r="N15" s="139">
        <v>3.1523E-9</v>
      </c>
      <c r="O15" s="139">
        <v>1.3294999999999999E-8</v>
      </c>
      <c r="P15" s="139">
        <v>5.306E-8</v>
      </c>
      <c r="Q15" s="139">
        <v>2.0111000000000001E-7</v>
      </c>
      <c r="R15" s="139">
        <v>6.8304000000000001E-7</v>
      </c>
      <c r="S15" s="139">
        <v>1.0296000000000001E-6</v>
      </c>
      <c r="T15" s="139">
        <v>1.5969999999999999E-6</v>
      </c>
      <c r="U15" s="139">
        <v>7.4827000000000004E-6</v>
      </c>
      <c r="V15" s="139">
        <v>1.0468999999999999E-5</v>
      </c>
      <c r="W15" s="139">
        <v>1.436E-5</v>
      </c>
      <c r="X15" s="139">
        <v>1.9313999999999998E-5</v>
      </c>
      <c r="Y15" s="139">
        <v>2.5463999999999999E-5</v>
      </c>
      <c r="Z15" s="139">
        <v>3.2904999999999998E-5</v>
      </c>
      <c r="AA15" s="139">
        <v>4.1666999999999999E-5</v>
      </c>
      <c r="AB15" s="139">
        <v>5.1697000000000003E-5</v>
      </c>
      <c r="AC15" s="139">
        <v>6.2847000000000003E-5</v>
      </c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2</v>
      </c>
      <c r="C16" s="41">
        <f t="shared" si="0"/>
        <v>0</v>
      </c>
      <c r="D16" s="41">
        <f t="shared" si="0"/>
        <v>0</v>
      </c>
      <c r="E16" s="18" t="s">
        <v>107</v>
      </c>
      <c r="F16" s="139">
        <v>0</v>
      </c>
      <c r="G16" s="139">
        <v>3.4198000000000002E-28</v>
      </c>
      <c r="H16" s="139">
        <v>5.9530000000000002E-24</v>
      </c>
      <c r="I16" s="139">
        <v>8.4280000000000001E-16</v>
      </c>
      <c r="J16" s="139">
        <v>2.2795000000000001E-12</v>
      </c>
      <c r="K16" s="139">
        <v>1.2492E-9</v>
      </c>
      <c r="L16" s="139">
        <v>2.2200999999999999E-7</v>
      </c>
      <c r="M16" s="139">
        <v>7.0592000000000001E-7</v>
      </c>
      <c r="N16" s="139">
        <v>2.1401999999999999E-6</v>
      </c>
      <c r="O16" s="139">
        <v>6.2067999999999996E-6</v>
      </c>
      <c r="P16" s="139">
        <v>1.7269E-5</v>
      </c>
      <c r="Q16" s="139">
        <v>4.6224000000000003E-5</v>
      </c>
      <c r="R16" s="139">
        <v>1.1454E-4</v>
      </c>
      <c r="S16" s="139">
        <v>1.6449999999999999E-4</v>
      </c>
      <c r="T16" s="139">
        <v>2.3994000000000001E-4</v>
      </c>
      <c r="U16" s="139">
        <v>9.1436000000000002E-4</v>
      </c>
      <c r="V16" s="139">
        <v>1.2269E-3</v>
      </c>
      <c r="W16" s="139">
        <v>1.621E-3</v>
      </c>
      <c r="X16" s="139">
        <v>2.1088999999999999E-3</v>
      </c>
      <c r="Y16" s="139">
        <v>2.7017999999999999E-3</v>
      </c>
      <c r="Z16" s="139">
        <v>3.4088E-3</v>
      </c>
      <c r="AA16" s="139">
        <v>4.2351000000000003E-3</v>
      </c>
      <c r="AB16" s="139">
        <v>5.1815000000000003E-3</v>
      </c>
      <c r="AC16" s="139">
        <v>6.2434999999999999E-3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18" t="s">
        <v>2</v>
      </c>
      <c r="F17" s="139">
        <v>0</v>
      </c>
      <c r="G17" s="139">
        <v>0</v>
      </c>
      <c r="H17" s="145">
        <v>2.9715000000000001E-31</v>
      </c>
      <c r="I17" s="139">
        <v>3.4601000000000002E-24</v>
      </c>
      <c r="J17" s="139">
        <v>3.2441999999999999E-20</v>
      </c>
      <c r="K17" s="139">
        <v>4.4000999999999999E-17</v>
      </c>
      <c r="L17" s="139">
        <v>1.5291E-14</v>
      </c>
      <c r="M17" s="139">
        <v>5.5875000000000002E-14</v>
      </c>
      <c r="N17" s="139">
        <v>1.9279E-13</v>
      </c>
      <c r="O17" s="139">
        <v>6.3058000000000003E-13</v>
      </c>
      <c r="P17" s="139">
        <v>1.9621999999999999E-12</v>
      </c>
      <c r="Q17" s="139">
        <v>5.8283000000000001E-12</v>
      </c>
      <c r="R17" s="145">
        <v>1.624E-11</v>
      </c>
      <c r="S17" s="145">
        <v>3.3635000000000002E-11</v>
      </c>
      <c r="T17" s="145">
        <v>6.8656999999999999E-11</v>
      </c>
      <c r="U17" s="139">
        <v>8.9784999999999995E-10</v>
      </c>
      <c r="V17" s="139">
        <v>1.6018E-9</v>
      </c>
      <c r="W17" s="139">
        <v>2.7921999999999999E-9</v>
      </c>
      <c r="X17" s="139">
        <v>4.7598E-9</v>
      </c>
      <c r="Y17" s="139">
        <v>7.9418E-9</v>
      </c>
      <c r="Z17" s="139">
        <v>1.2979999999999999E-8</v>
      </c>
      <c r="AA17" s="139">
        <v>2.0793E-8</v>
      </c>
      <c r="AB17" s="139">
        <v>3.2670000000000001E-8</v>
      </c>
      <c r="AC17" s="139">
        <v>5.0378999999999997E-8</v>
      </c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18" t="s">
        <v>1</v>
      </c>
      <c r="F18" s="139">
        <v>0.2</v>
      </c>
      <c r="G18" s="139">
        <v>0.2</v>
      </c>
      <c r="H18" s="139">
        <v>0.2</v>
      </c>
      <c r="I18" s="139">
        <v>0.2</v>
      </c>
      <c r="J18" s="139">
        <v>0.2</v>
      </c>
      <c r="K18" s="139">
        <v>0.2</v>
      </c>
      <c r="L18" s="139">
        <v>0.2</v>
      </c>
      <c r="M18" s="139">
        <v>0.2</v>
      </c>
      <c r="N18" s="139">
        <v>0.2</v>
      </c>
      <c r="O18" s="139">
        <v>0.2</v>
      </c>
      <c r="P18" s="139">
        <v>0.2</v>
      </c>
      <c r="Q18" s="139">
        <v>0.2</v>
      </c>
      <c r="R18" s="139">
        <v>0.2</v>
      </c>
      <c r="S18" s="139">
        <v>0.2</v>
      </c>
      <c r="T18" s="139">
        <v>0.2</v>
      </c>
      <c r="U18" s="139">
        <v>0.2</v>
      </c>
      <c r="V18" s="139">
        <v>0.2</v>
      </c>
      <c r="W18" s="139">
        <v>0.2</v>
      </c>
      <c r="X18" s="139">
        <v>0.2</v>
      </c>
      <c r="Y18" s="139">
        <v>0.2</v>
      </c>
      <c r="Z18" s="139">
        <v>0.2</v>
      </c>
      <c r="AA18" s="139">
        <v>0.2</v>
      </c>
      <c r="AB18" s="139">
        <v>0.2</v>
      </c>
      <c r="AC18" s="139">
        <v>0.2</v>
      </c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18" t="s">
        <v>127</v>
      </c>
      <c r="F19" s="139">
        <v>0</v>
      </c>
      <c r="G19" s="139">
        <v>0</v>
      </c>
      <c r="H19" s="139">
        <v>6.9059999999999993E-30</v>
      </c>
      <c r="I19" s="139">
        <v>1.8169999999999999E-28</v>
      </c>
      <c r="J19" s="139">
        <v>1.9930999999999999E-25</v>
      </c>
      <c r="K19" s="139">
        <v>6.2192E-24</v>
      </c>
      <c r="L19" s="139">
        <v>1.3503000000000001E-21</v>
      </c>
      <c r="M19" s="139">
        <v>1.3867999999999999E-21</v>
      </c>
      <c r="N19" s="139">
        <v>4.8717000000000003E-21</v>
      </c>
      <c r="O19" s="139">
        <v>2.1794999999999999E-20</v>
      </c>
      <c r="P19" s="139">
        <v>9.1726000000000005E-20</v>
      </c>
      <c r="Q19" s="139">
        <v>1.0394E-18</v>
      </c>
      <c r="R19" s="139">
        <v>7.5643000000000004E-13</v>
      </c>
      <c r="S19" s="139">
        <v>1.257E-12</v>
      </c>
      <c r="T19" s="139">
        <v>1.9864000000000001E-12</v>
      </c>
      <c r="U19" s="145">
        <v>1.0914E-11</v>
      </c>
      <c r="V19" s="145">
        <v>1.6268000000000001E-11</v>
      </c>
      <c r="W19" s="145">
        <v>2.4039999999999999E-11</v>
      </c>
      <c r="X19" s="145">
        <v>3.5248999999999999E-11</v>
      </c>
      <c r="Y19" s="145">
        <v>5.1335999999999999E-11</v>
      </c>
      <c r="Z19" s="145">
        <v>7.4324999999999999E-11</v>
      </c>
      <c r="AA19" s="139">
        <v>1.0707E-10</v>
      </c>
      <c r="AB19" s="139">
        <v>1.5359000000000001E-10</v>
      </c>
      <c r="AC19" s="139">
        <v>2.1952999999999999E-10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1</v>
      </c>
      <c r="C20" s="41">
        <f t="shared" si="1"/>
        <v>1</v>
      </c>
      <c r="D20" s="41">
        <f t="shared" si="1"/>
        <v>0</v>
      </c>
      <c r="E20" s="18" t="s">
        <v>110</v>
      </c>
      <c r="F20" s="139">
        <v>1.152E-25</v>
      </c>
      <c r="G20" s="139">
        <v>2.0921999999999999E-18</v>
      </c>
      <c r="H20" s="139">
        <v>8.5529000000000006E-15</v>
      </c>
      <c r="I20" s="139">
        <v>9.9361000000000004E-13</v>
      </c>
      <c r="J20" s="145">
        <v>3.1680000000000001E-11</v>
      </c>
      <c r="K20" s="145">
        <v>7.0642000000000005E-11</v>
      </c>
      <c r="L20" s="139">
        <v>2.0575E-9</v>
      </c>
      <c r="M20" s="139">
        <v>1.3806E-9</v>
      </c>
      <c r="N20" s="139">
        <v>3.2528000000000002E-9</v>
      </c>
      <c r="O20" s="139">
        <v>9.9994999999999996E-9</v>
      </c>
      <c r="P20" s="139">
        <v>2.9579E-8</v>
      </c>
      <c r="Q20" s="139">
        <v>2.4060000000000002E-7</v>
      </c>
      <c r="R20" s="139">
        <v>0.15395</v>
      </c>
      <c r="S20" s="139">
        <v>0.16</v>
      </c>
      <c r="T20" s="139">
        <v>0.16</v>
      </c>
      <c r="U20" s="139">
        <v>0.16</v>
      </c>
      <c r="V20" s="139">
        <v>0.16</v>
      </c>
      <c r="W20" s="139">
        <v>0.16</v>
      </c>
      <c r="X20" s="139">
        <v>0.16</v>
      </c>
      <c r="Y20" s="139">
        <v>0.16</v>
      </c>
      <c r="Z20" s="139">
        <v>0.16</v>
      </c>
      <c r="AA20" s="139">
        <v>0.16</v>
      </c>
      <c r="AB20" s="139">
        <v>0.16</v>
      </c>
      <c r="AC20" s="139">
        <v>0.16</v>
      </c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18" t="s">
        <v>124</v>
      </c>
      <c r="F21" s="139">
        <v>0</v>
      </c>
      <c r="G21" s="139">
        <v>0</v>
      </c>
      <c r="H21" s="139">
        <v>0</v>
      </c>
      <c r="I21" s="139">
        <v>0</v>
      </c>
      <c r="J21" s="139">
        <v>1.7898999999999999E-33</v>
      </c>
      <c r="K21" s="139">
        <v>5.3692000000000001E-31</v>
      </c>
      <c r="L21" s="139">
        <v>7.3515999999999996E-28</v>
      </c>
      <c r="M21" s="139">
        <v>1.1363E-27</v>
      </c>
      <c r="N21" s="139">
        <v>5.9016999999999999E-27</v>
      </c>
      <c r="O21" s="139">
        <v>3.8394999999999998E-26</v>
      </c>
      <c r="P21" s="139">
        <v>2.3139000000000001E-25</v>
      </c>
      <c r="Q21" s="139">
        <v>3.7009000000000003E-24</v>
      </c>
      <c r="R21" s="139">
        <v>4.5979999999999997E-18</v>
      </c>
      <c r="S21" s="139">
        <v>1.1615E-17</v>
      </c>
      <c r="T21" s="139">
        <v>2.6780999999999999E-17</v>
      </c>
      <c r="U21" s="139">
        <v>5.5423000000000003E-16</v>
      </c>
      <c r="V21" s="139">
        <v>1.1044999999999999E-15</v>
      </c>
      <c r="W21" s="139">
        <v>2.1501E-15</v>
      </c>
      <c r="X21" s="139">
        <v>4.0953000000000001E-15</v>
      </c>
      <c r="Y21" s="139">
        <v>7.6440999999999997E-15</v>
      </c>
      <c r="Z21" s="139">
        <v>1.4004E-14</v>
      </c>
      <c r="AA21" s="139">
        <v>2.5214E-14</v>
      </c>
      <c r="AB21" s="139">
        <v>4.4675000000000003E-14</v>
      </c>
      <c r="AC21" s="139">
        <v>7.7984999999999995E-14</v>
      </c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40" t="s">
        <v>673</v>
      </c>
      <c r="F22" s="139">
        <v>2.1438000000000001E-31</v>
      </c>
      <c r="G22" s="139">
        <v>4.924E-23</v>
      </c>
      <c r="H22" s="139">
        <v>1.7587E-19</v>
      </c>
      <c r="I22" s="139">
        <v>6.6189999999999997E-15</v>
      </c>
      <c r="J22" s="139">
        <v>7.3071000000000002E-13</v>
      </c>
      <c r="K22" s="139">
        <v>4.6352999999999998E-12</v>
      </c>
      <c r="L22" s="139">
        <v>3.3436000000000002E-10</v>
      </c>
      <c r="M22" s="139">
        <v>2.7668000000000002E-10</v>
      </c>
      <c r="N22" s="139">
        <v>7.9912000000000003E-10</v>
      </c>
      <c r="O22" s="139">
        <v>2.9950000000000001E-9</v>
      </c>
      <c r="P22" s="139">
        <v>1.0745E-8</v>
      </c>
      <c r="Q22" s="139">
        <v>1.0548E-7</v>
      </c>
      <c r="R22" s="139">
        <v>7.9546000000000006E-2</v>
      </c>
      <c r="S22" s="139">
        <v>7.9641000000000003E-2</v>
      </c>
      <c r="T22" s="139">
        <v>7.9478999999999994E-2</v>
      </c>
      <c r="U22" s="139">
        <v>7.8048999999999993E-2</v>
      </c>
      <c r="V22" s="139">
        <v>7.7392000000000002E-2</v>
      </c>
      <c r="W22" s="139">
        <v>7.6565999999999995E-2</v>
      </c>
      <c r="X22" s="139">
        <v>7.5548000000000004E-2</v>
      </c>
      <c r="Y22" s="139">
        <v>7.4315999999999993E-2</v>
      </c>
      <c r="Z22" s="139">
        <v>7.2853000000000001E-2</v>
      </c>
      <c r="AA22" s="139">
        <v>7.1149000000000004E-2</v>
      </c>
      <c r="AB22" s="139">
        <v>6.9205000000000003E-2</v>
      </c>
      <c r="AC22" s="139">
        <v>6.7031999999999994E-2</v>
      </c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3</v>
      </c>
      <c r="C23" s="41">
        <f t="shared" si="1"/>
        <v>0</v>
      </c>
      <c r="D23" s="41">
        <f t="shared" si="1"/>
        <v>2</v>
      </c>
      <c r="E23" s="140" t="s">
        <v>109</v>
      </c>
      <c r="F23" s="139">
        <v>0</v>
      </c>
      <c r="G23" s="139">
        <v>8.6079000000000003E-35</v>
      </c>
      <c r="H23" s="139">
        <v>5.2788000000000001E-26</v>
      </c>
      <c r="I23" s="139">
        <v>2.2620999999999999E-20</v>
      </c>
      <c r="J23" s="139">
        <v>2.6771999999999999E-16</v>
      </c>
      <c r="K23" s="139">
        <v>4.8774000000000003E-14</v>
      </c>
      <c r="L23" s="145">
        <v>4.0796000000000002E-11</v>
      </c>
      <c r="M23" s="145">
        <v>5.5864999999999999E-11</v>
      </c>
      <c r="N23" s="139">
        <v>2.5732999999999998E-10</v>
      </c>
      <c r="O23" s="139">
        <v>1.4862999999999999E-9</v>
      </c>
      <c r="P23" s="139">
        <v>7.9620000000000004E-9</v>
      </c>
      <c r="Q23" s="139">
        <v>1.1333E-7</v>
      </c>
      <c r="R23" s="139">
        <v>0.08</v>
      </c>
      <c r="S23" s="139">
        <v>0.08</v>
      </c>
      <c r="T23" s="139">
        <v>0.08</v>
      </c>
      <c r="U23" s="139">
        <v>0.08</v>
      </c>
      <c r="V23" s="139">
        <v>0.08</v>
      </c>
      <c r="W23" s="139">
        <v>0.08</v>
      </c>
      <c r="X23" s="139">
        <v>0.08</v>
      </c>
      <c r="Y23" s="139">
        <v>0.08</v>
      </c>
      <c r="Z23" s="139">
        <v>0.08</v>
      </c>
      <c r="AA23" s="139">
        <v>0.08</v>
      </c>
      <c r="AB23" s="139">
        <v>0.08</v>
      </c>
      <c r="AC23" s="139">
        <v>0.08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1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140" t="s">
        <v>26</v>
      </c>
      <c r="F24" s="139">
        <v>-18.62</v>
      </c>
      <c r="G24" s="139">
        <v>-18.63</v>
      </c>
      <c r="H24" s="139">
        <v>-18.72</v>
      </c>
      <c r="I24" s="139">
        <v>-18.84</v>
      </c>
      <c r="J24" s="139">
        <v>-18.97</v>
      </c>
      <c r="K24" s="139">
        <v>-19.11</v>
      </c>
      <c r="L24" s="139">
        <v>-19.25</v>
      </c>
      <c r="M24" s="139">
        <v>-19.28</v>
      </c>
      <c r="N24" s="139">
        <v>-19.32</v>
      </c>
      <c r="O24" s="139">
        <v>-19.350000000000001</v>
      </c>
      <c r="P24" s="139">
        <v>-19.38</v>
      </c>
      <c r="Q24" s="139">
        <v>-19.420000000000002</v>
      </c>
      <c r="R24" s="139">
        <v>-19.45</v>
      </c>
      <c r="S24" s="139">
        <v>-19.48</v>
      </c>
      <c r="T24" s="139">
        <v>-19.52</v>
      </c>
      <c r="U24" s="139">
        <v>-19.649999999999999</v>
      </c>
      <c r="V24" s="139">
        <v>-19.68</v>
      </c>
      <c r="W24" s="139">
        <v>-19.71</v>
      </c>
      <c r="X24" s="139">
        <v>-19.739999999999998</v>
      </c>
      <c r="Y24" s="139">
        <v>-19.78</v>
      </c>
      <c r="Z24" s="139">
        <v>-19.809999999999999</v>
      </c>
      <c r="AA24" s="139">
        <v>-19.84</v>
      </c>
      <c r="AB24" s="139">
        <v>-19.88</v>
      </c>
      <c r="AC24" s="139">
        <v>-19.91</v>
      </c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1</v>
      </c>
      <c r="E25" s="140" t="s">
        <v>5</v>
      </c>
      <c r="F25" s="139">
        <v>-64.92</v>
      </c>
      <c r="G25" s="139">
        <v>-53.11</v>
      </c>
      <c r="H25" s="139">
        <v>-42.49</v>
      </c>
      <c r="I25" s="139">
        <v>-43.73</v>
      </c>
      <c r="J25" s="139">
        <v>-40.04</v>
      </c>
      <c r="K25" s="139">
        <v>-37.31</v>
      </c>
      <c r="L25" s="139">
        <v>-35.25</v>
      </c>
      <c r="M25" s="139">
        <v>-34.81</v>
      </c>
      <c r="N25" s="139">
        <v>-34.409999999999997</v>
      </c>
      <c r="O25" s="139">
        <v>-34.03</v>
      </c>
      <c r="P25" s="139">
        <v>-33.67</v>
      </c>
      <c r="Q25" s="139">
        <v>-33.340000000000003</v>
      </c>
      <c r="R25" s="139">
        <v>-33.21</v>
      </c>
      <c r="S25" s="139">
        <v>-32.799999999999997</v>
      </c>
      <c r="T25" s="139">
        <v>-32.42</v>
      </c>
      <c r="U25" s="139">
        <v>-31.01</v>
      </c>
      <c r="V25" s="139">
        <v>-30.68</v>
      </c>
      <c r="W25" s="139">
        <v>-30.35</v>
      </c>
      <c r="X25" s="139">
        <v>-30.03</v>
      </c>
      <c r="Y25" s="139">
        <v>-29.72</v>
      </c>
      <c r="Z25" s="139">
        <v>-29.41</v>
      </c>
      <c r="AA25" s="139">
        <v>-29.1</v>
      </c>
      <c r="AB25" s="139">
        <v>-28.79</v>
      </c>
      <c r="AC25" s="139">
        <v>-28.49</v>
      </c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1</v>
      </c>
      <c r="D26" s="41">
        <f t="shared" si="1"/>
        <v>0</v>
      </c>
      <c r="E26" s="140" t="s">
        <v>6</v>
      </c>
      <c r="F26" s="139">
        <v>-15.86</v>
      </c>
      <c r="G26" s="139">
        <v>-13.76</v>
      </c>
      <c r="H26" s="139">
        <v>-10.61</v>
      </c>
      <c r="I26" s="139">
        <v>-14.31</v>
      </c>
      <c r="J26" s="139">
        <v>-14.03</v>
      </c>
      <c r="K26" s="139">
        <v>-13.94</v>
      </c>
      <c r="L26" s="139">
        <v>-13.97</v>
      </c>
      <c r="M26" s="139">
        <v>-13.99</v>
      </c>
      <c r="N26" s="139">
        <v>-14.02</v>
      </c>
      <c r="O26" s="139">
        <v>-14.05</v>
      </c>
      <c r="P26" s="139">
        <v>-14.08</v>
      </c>
      <c r="Q26" s="139">
        <v>-14.12</v>
      </c>
      <c r="R26" s="139">
        <v>-14.15</v>
      </c>
      <c r="S26" s="139">
        <v>-13.98</v>
      </c>
      <c r="T26" s="139">
        <v>-13.85</v>
      </c>
      <c r="U26" s="139">
        <v>-13.38</v>
      </c>
      <c r="V26" s="139">
        <v>-13.28</v>
      </c>
      <c r="W26" s="139">
        <v>-13.17</v>
      </c>
      <c r="X26" s="139">
        <v>-13.07</v>
      </c>
      <c r="Y26" s="139">
        <v>-12.97</v>
      </c>
      <c r="Z26" s="139">
        <v>-12.87</v>
      </c>
      <c r="AA26" s="139">
        <v>-12.77</v>
      </c>
      <c r="AB26" s="139">
        <v>-12.67</v>
      </c>
      <c r="AC26" s="139">
        <v>-12.57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1</v>
      </c>
      <c r="C27" s="41">
        <f t="shared" si="1"/>
        <v>0</v>
      </c>
      <c r="D27" s="41">
        <f t="shared" si="1"/>
        <v>0</v>
      </c>
      <c r="E27" s="140" t="s">
        <v>7</v>
      </c>
      <c r="F27" s="139">
        <v>-23.95</v>
      </c>
      <c r="G27" s="139">
        <v>-20.149999999999999</v>
      </c>
      <c r="H27" s="139">
        <v>-19.53</v>
      </c>
      <c r="I27" s="139">
        <v>-13.26</v>
      </c>
      <c r="J27" s="139">
        <v>-11.7</v>
      </c>
      <c r="K27" s="139">
        <v>-10.45</v>
      </c>
      <c r="L27" s="139">
        <v>-9.4139999999999997</v>
      </c>
      <c r="M27" s="139">
        <v>-9.18</v>
      </c>
      <c r="N27" s="139">
        <v>-8.9559999999999995</v>
      </c>
      <c r="O27" s="139">
        <v>-8.74</v>
      </c>
      <c r="P27" s="139">
        <v>-8.532</v>
      </c>
      <c r="Q27" s="139">
        <v>-8.3309999999999995</v>
      </c>
      <c r="R27" s="139">
        <v>-8.157</v>
      </c>
      <c r="S27" s="139">
        <v>-8.2460000000000004</v>
      </c>
      <c r="T27" s="139">
        <v>-8.3160000000000007</v>
      </c>
      <c r="U27" s="139">
        <v>-8.5960000000000001</v>
      </c>
      <c r="V27" s="139">
        <v>-8.6660000000000004</v>
      </c>
      <c r="W27" s="139">
        <v>-8.7370000000000001</v>
      </c>
      <c r="X27" s="139">
        <v>-8.81</v>
      </c>
      <c r="Y27" s="139">
        <v>-8.8840000000000003</v>
      </c>
      <c r="Z27" s="139">
        <v>-8.9600000000000009</v>
      </c>
      <c r="AA27" s="139">
        <v>-9.0380000000000003</v>
      </c>
      <c r="AB27" s="139">
        <v>-9.1180000000000003</v>
      </c>
      <c r="AC27" s="139">
        <v>-9.2010000000000005</v>
      </c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79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79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79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79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79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2">
        <f>IF(G3&gt;F3,1,0)</f>
        <v>1</v>
      </c>
      <c r="G33" s="102">
        <f t="shared" ref="G33:BR33" si="3">IF(H3&gt;G3,1,0)</f>
        <v>1</v>
      </c>
      <c r="H33" s="102">
        <f t="shared" si="3"/>
        <v>1</v>
      </c>
      <c r="I33" s="102">
        <f t="shared" si="3"/>
        <v>1</v>
      </c>
      <c r="J33" s="102">
        <f t="shared" si="3"/>
        <v>1</v>
      </c>
      <c r="K33" s="102">
        <f t="shared" si="3"/>
        <v>1</v>
      </c>
      <c r="L33" s="102">
        <f t="shared" si="3"/>
        <v>1</v>
      </c>
      <c r="M33" s="102">
        <f t="shared" si="3"/>
        <v>1</v>
      </c>
      <c r="N33" s="102">
        <f t="shared" si="3"/>
        <v>1</v>
      </c>
      <c r="O33" s="102">
        <f t="shared" si="3"/>
        <v>1</v>
      </c>
      <c r="P33" s="102">
        <f t="shared" si="3"/>
        <v>1</v>
      </c>
      <c r="Q33" s="102">
        <f t="shared" si="3"/>
        <v>1</v>
      </c>
      <c r="R33" s="102">
        <f t="shared" si="3"/>
        <v>1</v>
      </c>
      <c r="S33" s="102">
        <f t="shared" si="3"/>
        <v>1</v>
      </c>
      <c r="T33" s="102">
        <f t="shared" si="3"/>
        <v>1</v>
      </c>
      <c r="U33" s="102">
        <f t="shared" si="3"/>
        <v>1</v>
      </c>
      <c r="V33" s="102">
        <f t="shared" si="3"/>
        <v>1</v>
      </c>
      <c r="W33" s="102">
        <f t="shared" si="3"/>
        <v>1</v>
      </c>
      <c r="X33" s="102">
        <f t="shared" si="3"/>
        <v>1</v>
      </c>
      <c r="Y33" s="102">
        <f t="shared" si="3"/>
        <v>1</v>
      </c>
      <c r="Z33" s="102">
        <f t="shared" si="3"/>
        <v>1</v>
      </c>
      <c r="AA33" s="102">
        <f t="shared" si="3"/>
        <v>1</v>
      </c>
      <c r="AB33" s="102">
        <f t="shared" si="3"/>
        <v>1</v>
      </c>
      <c r="AC33" s="102">
        <f t="shared" si="3"/>
        <v>0</v>
      </c>
      <c r="AD33" s="102">
        <f t="shared" si="3"/>
        <v>0</v>
      </c>
      <c r="AE33" s="102">
        <f t="shared" si="3"/>
        <v>0</v>
      </c>
      <c r="AF33" s="102">
        <f t="shared" si="3"/>
        <v>0</v>
      </c>
      <c r="AG33" s="102">
        <f t="shared" si="3"/>
        <v>0</v>
      </c>
      <c r="AH33" s="102">
        <f t="shared" si="3"/>
        <v>0</v>
      </c>
      <c r="AI33" s="102">
        <f t="shared" si="3"/>
        <v>0</v>
      </c>
      <c r="AJ33" s="102">
        <f t="shared" si="3"/>
        <v>0</v>
      </c>
      <c r="AK33" s="102">
        <f t="shared" si="3"/>
        <v>0</v>
      </c>
      <c r="AL33" s="102">
        <f t="shared" si="3"/>
        <v>0</v>
      </c>
      <c r="AM33" s="102">
        <f t="shared" si="3"/>
        <v>0</v>
      </c>
      <c r="AN33" s="102">
        <f t="shared" si="3"/>
        <v>0</v>
      </c>
      <c r="AO33" s="102">
        <f t="shared" si="3"/>
        <v>0</v>
      </c>
      <c r="AP33" s="102">
        <f t="shared" si="3"/>
        <v>0</v>
      </c>
      <c r="AQ33" s="102">
        <f t="shared" si="3"/>
        <v>0</v>
      </c>
      <c r="AR33" s="102">
        <f t="shared" si="3"/>
        <v>0</v>
      </c>
      <c r="AS33" s="102">
        <f t="shared" si="3"/>
        <v>0</v>
      </c>
      <c r="AT33" s="102">
        <f t="shared" si="3"/>
        <v>0</v>
      </c>
      <c r="AU33" s="102">
        <f t="shared" si="3"/>
        <v>0</v>
      </c>
      <c r="AV33" s="102">
        <f t="shared" si="3"/>
        <v>0</v>
      </c>
      <c r="AW33" s="102">
        <f t="shared" si="3"/>
        <v>0</v>
      </c>
      <c r="AX33" s="102">
        <f t="shared" si="3"/>
        <v>0</v>
      </c>
      <c r="AY33" s="102">
        <f t="shared" si="3"/>
        <v>0</v>
      </c>
      <c r="AZ33" s="102">
        <f t="shared" si="3"/>
        <v>0</v>
      </c>
      <c r="BA33" s="102">
        <f t="shared" si="3"/>
        <v>0</v>
      </c>
      <c r="BB33" s="102">
        <f t="shared" si="3"/>
        <v>0</v>
      </c>
      <c r="BC33" s="102">
        <f t="shared" si="3"/>
        <v>0</v>
      </c>
      <c r="BD33" s="102">
        <f t="shared" si="3"/>
        <v>0</v>
      </c>
      <c r="BE33" s="102">
        <f t="shared" si="3"/>
        <v>0</v>
      </c>
      <c r="BF33" s="102">
        <f t="shared" si="3"/>
        <v>0</v>
      </c>
      <c r="BG33" s="102">
        <f t="shared" si="3"/>
        <v>0</v>
      </c>
      <c r="BH33" s="102">
        <f t="shared" si="3"/>
        <v>0</v>
      </c>
      <c r="BI33" s="102">
        <f t="shared" si="3"/>
        <v>0</v>
      </c>
      <c r="BJ33" s="102">
        <f t="shared" si="3"/>
        <v>0</v>
      </c>
      <c r="BK33" s="102">
        <f t="shared" si="3"/>
        <v>0</v>
      </c>
      <c r="BL33" s="102">
        <f t="shared" si="3"/>
        <v>0</v>
      </c>
      <c r="BM33" s="102">
        <f t="shared" si="3"/>
        <v>0</v>
      </c>
      <c r="BN33" s="102">
        <f t="shared" si="3"/>
        <v>0</v>
      </c>
      <c r="BO33" s="102">
        <f t="shared" si="3"/>
        <v>0</v>
      </c>
      <c r="BP33" s="102">
        <f t="shared" si="3"/>
        <v>0</v>
      </c>
      <c r="BQ33" s="102">
        <f t="shared" si="3"/>
        <v>0</v>
      </c>
      <c r="BR33" s="102">
        <f t="shared" si="3"/>
        <v>0</v>
      </c>
      <c r="BS33" s="99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1" t="s">
        <v>26</v>
      </c>
      <c r="D34" s="44">
        <f>MATCH(C34,$E$4:$E$33)</f>
        <v>21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-19.52</v>
      </c>
      <c r="U34" s="14">
        <f t="shared" ca="1" si="4"/>
        <v>-19.649999999999999</v>
      </c>
      <c r="V34" s="14">
        <f t="shared" ca="1" si="4"/>
        <v>-19.68</v>
      </c>
      <c r="W34" s="14">
        <f t="shared" ca="1" si="4"/>
        <v>-19.71</v>
      </c>
      <c r="X34" s="14">
        <f t="shared" ca="1" si="4"/>
        <v>-19.739999999999998</v>
      </c>
      <c r="Y34" s="14">
        <f t="shared" ca="1" si="4"/>
        <v>-19.78</v>
      </c>
      <c r="Z34" s="14">
        <f t="shared" ca="1" si="4"/>
        <v>-19.809999999999999</v>
      </c>
      <c r="AA34" s="14">
        <f t="shared" ca="1" si="4"/>
        <v>-19.84</v>
      </c>
      <c r="AB34" s="14">
        <f t="shared" ca="1" si="4"/>
        <v>-19.88</v>
      </c>
      <c r="AC34" s="14">
        <f t="shared" ca="1" si="4"/>
        <v>-19.91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22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-40.04</v>
      </c>
      <c r="K35" s="14">
        <f t="shared" ca="1" si="8"/>
        <v>-37.31</v>
      </c>
      <c r="L35" s="14">
        <f t="shared" ca="1" si="8"/>
        <v>-35.25</v>
      </c>
      <c r="M35" s="14">
        <f t="shared" ca="1" si="8"/>
        <v>-34.81</v>
      </c>
      <c r="N35" s="14">
        <f t="shared" ca="1" si="8"/>
        <v>-34.409999999999997</v>
      </c>
      <c r="O35" s="14">
        <f t="shared" ca="1" si="8"/>
        <v>-34.03</v>
      </c>
      <c r="P35" s="14">
        <f t="shared" ca="1" si="8"/>
        <v>-33.67</v>
      </c>
      <c r="Q35" s="14">
        <f t="shared" ca="1" si="8"/>
        <v>-33.340000000000003</v>
      </c>
      <c r="R35" s="14">
        <f t="shared" ca="1" si="8"/>
        <v>-33.21</v>
      </c>
      <c r="S35" s="14">
        <f t="shared" ca="1" si="8"/>
        <v>-32.799999999999997</v>
      </c>
      <c r="T35" s="14">
        <f t="shared" ca="1" si="8"/>
        <v>-32.42</v>
      </c>
      <c r="U35" s="14">
        <f t="shared" ca="1" si="8"/>
        <v>-31.01</v>
      </c>
      <c r="V35" s="14">
        <f t="shared" ca="1" si="4"/>
        <v>-30.68</v>
      </c>
      <c r="W35" s="14">
        <f t="shared" ca="1" si="4"/>
        <v>-30.35</v>
      </c>
      <c r="X35" s="14">
        <f t="shared" ca="1" si="4"/>
        <v>-30.03</v>
      </c>
      <c r="Y35" s="14">
        <f t="shared" ca="1" si="4"/>
        <v>-29.72</v>
      </c>
      <c r="Z35" s="14">
        <f t="shared" ca="1" si="4"/>
        <v>-29.41</v>
      </c>
      <c r="AA35" s="14">
        <f t="shared" ca="1" si="4"/>
        <v>-29.1</v>
      </c>
      <c r="AB35" s="14">
        <f t="shared" ca="1" si="4"/>
        <v>-28.79</v>
      </c>
      <c r="AC35" s="14">
        <f t="shared" ca="1" si="4"/>
        <v>-28.49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5"/>
        <v>1</v>
      </c>
      <c r="C36" s="11" t="s">
        <v>6</v>
      </c>
      <c r="D36" s="44">
        <f t="shared" si="6"/>
        <v>23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-14.08</v>
      </c>
      <c r="Q36" s="14">
        <f t="shared" ca="1" si="4"/>
        <v>-14.12</v>
      </c>
      <c r="R36" s="14">
        <f t="shared" ca="1" si="4"/>
        <v>-14.15</v>
      </c>
      <c r="S36" s="14">
        <f t="shared" ca="1" si="4"/>
        <v>-13.98</v>
      </c>
      <c r="T36" s="14">
        <f t="shared" ca="1" si="4"/>
        <v>-13.85</v>
      </c>
      <c r="U36" s="14">
        <f t="shared" ca="1" si="4"/>
        <v>-13.38</v>
      </c>
      <c r="V36" s="14">
        <f t="shared" ca="1" si="4"/>
        <v>-13.28</v>
      </c>
      <c r="W36" s="14">
        <f t="shared" ca="1" si="4"/>
        <v>-13.17</v>
      </c>
      <c r="X36" s="14">
        <f t="shared" ca="1" si="4"/>
        <v>-13.07</v>
      </c>
      <c r="Y36" s="14">
        <f t="shared" ca="1" si="4"/>
        <v>-12.97</v>
      </c>
      <c r="Z36" s="14">
        <f t="shared" ca="1" si="4"/>
        <v>-12.87</v>
      </c>
      <c r="AA36" s="14">
        <f t="shared" ca="1" si="4"/>
        <v>-12.77</v>
      </c>
      <c r="AB36" s="14">
        <f t="shared" ca="1" si="4"/>
        <v>-12.67</v>
      </c>
      <c r="AC36" s="14">
        <f t="shared" ca="1" si="4"/>
        <v>-12.57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5"/>
        <v>1</v>
      </c>
      <c r="C37" s="11" t="s">
        <v>7</v>
      </c>
      <c r="D37" s="44">
        <f t="shared" si="6"/>
        <v>24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-8.532</v>
      </c>
      <c r="Q37" s="14">
        <f t="shared" ca="1" si="4"/>
        <v>-8.3309999999999995</v>
      </c>
      <c r="R37" s="14">
        <f t="shared" ca="1" si="4"/>
        <v>-8.157</v>
      </c>
      <c r="S37" s="14">
        <f t="shared" ca="1" si="4"/>
        <v>-8.2460000000000004</v>
      </c>
      <c r="T37" s="14">
        <f t="shared" ca="1" si="4"/>
        <v>-8.3160000000000007</v>
      </c>
      <c r="U37" s="14">
        <f t="shared" ca="1" si="4"/>
        <v>-8.5960000000000001</v>
      </c>
      <c r="V37" s="14">
        <f t="shared" ca="1" si="4"/>
        <v>-8.6660000000000004</v>
      </c>
      <c r="W37" s="14">
        <f t="shared" ca="1" si="4"/>
        <v>-8.7370000000000001</v>
      </c>
      <c r="X37" s="14">
        <f t="shared" ca="1" si="4"/>
        <v>-8.81</v>
      </c>
      <c r="Y37" s="14">
        <f t="shared" ca="1" si="4"/>
        <v>-8.8840000000000003</v>
      </c>
      <c r="Z37" s="14">
        <f t="shared" ca="1" si="4"/>
        <v>-8.9600000000000009</v>
      </c>
      <c r="AA37" s="14">
        <f t="shared" ca="1" si="4"/>
        <v>-9.0380000000000003</v>
      </c>
      <c r="AB37" s="14">
        <f t="shared" ca="1" si="4"/>
        <v>-9.1180000000000003</v>
      </c>
      <c r="AC37" s="14">
        <f t="shared" ca="1" si="4"/>
        <v>-9.2010000000000005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686.1</v>
      </c>
      <c r="N40" s="8">
        <f t="shared" si="9"/>
        <v>702.7</v>
      </c>
      <c r="O40" s="8">
        <f t="shared" si="9"/>
        <v>719.2</v>
      </c>
      <c r="P40" s="8">
        <f t="shared" si="9"/>
        <v>735.7</v>
      </c>
      <c r="Q40" s="8">
        <f t="shared" si="9"/>
        <v>752.2</v>
      </c>
      <c r="R40" s="8">
        <f t="shared" si="9"/>
        <v>768.7</v>
      </c>
      <c r="S40" s="8">
        <f t="shared" si="9"/>
        <v>785.2</v>
      </c>
      <c r="T40" s="8">
        <f t="shared" si="9"/>
        <v>801.8</v>
      </c>
      <c r="U40" s="8">
        <f t="shared" si="9"/>
        <v>867.8</v>
      </c>
      <c r="V40" s="8">
        <f t="shared" si="9"/>
        <v>884.4</v>
      </c>
      <c r="W40" s="8">
        <f t="shared" si="9"/>
        <v>900.9</v>
      </c>
      <c r="X40" s="8">
        <f t="shared" si="9"/>
        <v>917.4</v>
      </c>
      <c r="Y40" s="8">
        <f t="shared" si="9"/>
        <v>933.9</v>
      </c>
      <c r="Z40" s="8">
        <f t="shared" si="9"/>
        <v>950.4</v>
      </c>
      <c r="AA40" s="8">
        <f t="shared" si="9"/>
        <v>967</v>
      </c>
      <c r="AB40" s="8">
        <f t="shared" si="9"/>
        <v>983.5</v>
      </c>
      <c r="AC40" s="8">
        <f t="shared" si="9"/>
        <v>1000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4"/>
    </row>
    <row r="41" spans="1:87" ht="21" customHeight="1" outlineLevel="1" thickTop="1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-346.57540706850006</v>
      </c>
      <c r="G41" s="10">
        <f t="shared" ca="1" si="10"/>
        <v>-359.07784588799996</v>
      </c>
      <c r="H41" s="10">
        <f t="shared" ca="1" si="10"/>
        <v>-376.38042847650001</v>
      </c>
      <c r="I41" s="10">
        <f t="shared" ca="1" si="10"/>
        <v>-383.401117446</v>
      </c>
      <c r="J41" s="10">
        <f t="shared" ca="1" si="10"/>
        <v>-398.50463118749997</v>
      </c>
      <c r="K41" s="10">
        <f t="shared" ca="1" si="10"/>
        <v>-414.47034195000003</v>
      </c>
      <c r="L41" s="10">
        <f t="shared" ca="1" si="10"/>
        <v>-431.2611022104</v>
      </c>
      <c r="M41" s="10">
        <f t="shared" ca="1" si="10"/>
        <v>-435.48751887300006</v>
      </c>
      <c r="N41" s="10">
        <f t="shared" ca="1" si="10"/>
        <v>-439.93603079669998</v>
      </c>
      <c r="O41" s="10">
        <f t="shared" ca="1" si="10"/>
        <v>-444.29827812000008</v>
      </c>
      <c r="P41" s="10">
        <f t="shared" ca="1" si="10"/>
        <v>-448.65584271690005</v>
      </c>
      <c r="Q41" s="10">
        <f t="shared" ca="1" si="10"/>
        <v>-453.13315440570011</v>
      </c>
      <c r="R41" s="10">
        <f t="shared" ca="1" si="10"/>
        <v>-459.09750361065005</v>
      </c>
      <c r="S41" s="10">
        <f t="shared" ca="1" si="10"/>
        <v>-466.90850991720009</v>
      </c>
      <c r="T41" s="10">
        <f t="shared" ca="1" si="10"/>
        <v>-474.77950450980006</v>
      </c>
      <c r="U41" s="10">
        <f t="shared" ca="1" si="10"/>
        <v>-506.35694451180001</v>
      </c>
      <c r="V41" s="10">
        <f t="shared" ca="1" si="10"/>
        <v>-514.42522556040001</v>
      </c>
      <c r="W41" s="10">
        <f t="shared" ca="1" si="10"/>
        <v>-522.32236010954989</v>
      </c>
      <c r="X41" s="10">
        <f t="shared" ca="1" si="10"/>
        <v>-530.35553151900012</v>
      </c>
      <c r="Y41" s="10">
        <f t="shared" ca="1" si="10"/>
        <v>-538.4344967001</v>
      </c>
      <c r="Z41" s="10">
        <f t="shared" ca="1" si="10"/>
        <v>-546.5092913279999</v>
      </c>
      <c r="AA41" s="10">
        <f t="shared" ca="1" si="10"/>
        <v>-554.6397415560001</v>
      </c>
      <c r="AB41" s="10">
        <f t="shared" ca="1" si="10"/>
        <v>-562.71346195049989</v>
      </c>
      <c r="AC41" s="10">
        <f t="shared" ca="1" si="10"/>
        <v>-570.89851350000015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4"/>
    </row>
    <row r="42" spans="1:87" ht="176.25" customHeight="1" outlineLevel="1"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  <c r="BS42" s="94"/>
    </row>
    <row r="43" spans="1:87" ht="21" customHeight="1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</row>
    <row r="44" spans="1:87" ht="21" customHeight="1" thickBot="1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686.1</v>
      </c>
      <c r="N45" s="3">
        <f t="shared" si="13"/>
        <v>702.7</v>
      </c>
      <c r="O45" s="3">
        <f t="shared" si="13"/>
        <v>719.2</v>
      </c>
      <c r="P45" s="3">
        <f t="shared" si="13"/>
        <v>735.7</v>
      </c>
      <c r="Q45" s="3">
        <f t="shared" si="13"/>
        <v>752.2</v>
      </c>
      <c r="R45" s="3">
        <f t="shared" si="13"/>
        <v>768.7</v>
      </c>
      <c r="S45" s="3">
        <f t="shared" si="13"/>
        <v>785.2</v>
      </c>
      <c r="T45" s="3">
        <f t="shared" si="13"/>
        <v>801.8</v>
      </c>
      <c r="U45" s="3">
        <f t="shared" si="13"/>
        <v>867.8</v>
      </c>
      <c r="V45" s="3">
        <f t="shared" si="13"/>
        <v>884.4</v>
      </c>
      <c r="W45" s="3">
        <f t="shared" si="13"/>
        <v>900.9</v>
      </c>
      <c r="X45" s="3">
        <f t="shared" si="13"/>
        <v>917.4</v>
      </c>
      <c r="Y45" s="3">
        <f t="shared" si="13"/>
        <v>933.9</v>
      </c>
      <c r="Z45" s="3">
        <f t="shared" si="13"/>
        <v>950.4</v>
      </c>
      <c r="AA45" s="3">
        <f t="shared" si="13"/>
        <v>967</v>
      </c>
      <c r="AB45" s="3">
        <f t="shared" si="13"/>
        <v>983.5</v>
      </c>
      <c r="AC45" s="3">
        <f t="shared" si="13"/>
        <v>1000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4"/>
    </row>
    <row r="46" spans="1:87" ht="21" customHeight="1" outlineLevel="1" thickTop="1" thickBot="1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-37.43</v>
      </c>
      <c r="K46" s="14">
        <f t="shared" ca="1" si="15"/>
        <v>-34.839999999999996</v>
      </c>
      <c r="L46" s="14">
        <f t="shared" ca="1" si="15"/>
        <v>-32.798000000000002</v>
      </c>
      <c r="M46" s="14">
        <f t="shared" ca="1" si="15"/>
        <v>-32.35</v>
      </c>
      <c r="N46" s="14">
        <f t="shared" ca="1" si="15"/>
        <v>-31.931999999999999</v>
      </c>
      <c r="O46" s="14">
        <f t="shared" ca="1" si="15"/>
        <v>-31.53</v>
      </c>
      <c r="P46" s="14">
        <f t="shared" ca="1" si="15"/>
        <v>-31.143999999999998</v>
      </c>
      <c r="Q46" s="14">
        <f t="shared" ca="1" si="15"/>
        <v>-30.781999999999996</v>
      </c>
      <c r="R46" s="14">
        <f t="shared" ca="1" si="15"/>
        <v>-30.463999999999999</v>
      </c>
      <c r="S46" s="14">
        <f t="shared" ca="1" si="15"/>
        <v>-30.472000000000001</v>
      </c>
      <c r="T46" s="14">
        <f t="shared" ca="1" si="15"/>
        <v>-30.481999999999999</v>
      </c>
      <c r="U46" s="14">
        <f t="shared" ca="1" si="15"/>
        <v>-30.572000000000003</v>
      </c>
      <c r="V46" s="14">
        <f t="shared" ref="G46:BR50" ca="1" si="16">$A46*H.Ar + $B46*H.Se + $C46*H.Ge + $D46*H.Ga</f>
        <v>-30.612000000000002</v>
      </c>
      <c r="W46" s="14">
        <f t="shared" ca="1" si="16"/>
        <v>-30.643999999999998</v>
      </c>
      <c r="X46" s="14">
        <f t="shared" ca="1" si="16"/>
        <v>-30.69</v>
      </c>
      <c r="Y46" s="14">
        <f t="shared" ca="1" si="16"/>
        <v>-30.738</v>
      </c>
      <c r="Z46" s="14">
        <f t="shared" ca="1" si="16"/>
        <v>-30.79</v>
      </c>
      <c r="AA46" s="14">
        <f t="shared" ca="1" si="16"/>
        <v>-30.846</v>
      </c>
      <c r="AB46" s="14">
        <f t="shared" ca="1" si="16"/>
        <v>-30.905999999999999</v>
      </c>
      <c r="AC46" s="14">
        <f t="shared" ca="1" si="16"/>
        <v>-30.972000000000001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4"/>
    </row>
    <row r="47" spans="1:87" ht="21" customHeight="1" outlineLevel="1" thickBot="1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2</v>
      </c>
      <c r="E47" s="6" t="str">
        <f t="shared" si="14"/>
        <v>*Ga2Se3</v>
      </c>
      <c r="F47" s="14">
        <f t="shared" ca="1" si="15"/>
        <v>-201.69</v>
      </c>
      <c r="G47" s="14">
        <f t="shared" ca="1" si="16"/>
        <v>-166.67</v>
      </c>
      <c r="H47" s="14">
        <f t="shared" ca="1" si="16"/>
        <v>-143.57</v>
      </c>
      <c r="I47" s="14">
        <f t="shared" ca="1" si="16"/>
        <v>-127.24</v>
      </c>
      <c r="J47" s="14">
        <f t="shared" ca="1" si="16"/>
        <v>-115.17999999999999</v>
      </c>
      <c r="K47" s="14">
        <f t="shared" ca="1" si="16"/>
        <v>-105.97</v>
      </c>
      <c r="L47" s="14">
        <f t="shared" ca="1" si="16"/>
        <v>-98.74199999999999</v>
      </c>
      <c r="M47" s="14">
        <f t="shared" ca="1" si="16"/>
        <v>-97.16</v>
      </c>
      <c r="N47" s="14">
        <f t="shared" ca="1" si="16"/>
        <v>-95.687999999999988</v>
      </c>
      <c r="O47" s="14">
        <f t="shared" ca="1" si="16"/>
        <v>-94.28</v>
      </c>
      <c r="P47" s="14">
        <f t="shared" ca="1" si="16"/>
        <v>-92.936000000000007</v>
      </c>
      <c r="Q47" s="14">
        <f t="shared" ca="1" si="16"/>
        <v>-91.673000000000002</v>
      </c>
      <c r="R47" s="14">
        <f t="shared" ca="1" si="16"/>
        <v>-90.891000000000005</v>
      </c>
      <c r="S47" s="14">
        <f t="shared" ca="1" si="16"/>
        <v>-90.337999999999994</v>
      </c>
      <c r="T47" s="14">
        <f t="shared" ca="1" si="16"/>
        <v>-89.788000000000011</v>
      </c>
      <c r="U47" s="14">
        <f t="shared" ca="1" si="16"/>
        <v>-87.808000000000007</v>
      </c>
      <c r="V47" s="14">
        <f t="shared" ca="1" si="16"/>
        <v>-87.358000000000004</v>
      </c>
      <c r="W47" s="14">
        <f t="shared" ca="1" si="16"/>
        <v>-86.911000000000001</v>
      </c>
      <c r="X47" s="14">
        <f t="shared" ca="1" si="16"/>
        <v>-86.490000000000009</v>
      </c>
      <c r="Y47" s="14">
        <f t="shared" ca="1" si="16"/>
        <v>-86.091999999999999</v>
      </c>
      <c r="Z47" s="14">
        <f t="shared" ca="1" si="16"/>
        <v>-85.7</v>
      </c>
      <c r="AA47" s="14">
        <f t="shared" ca="1" si="16"/>
        <v>-85.314000000000007</v>
      </c>
      <c r="AB47" s="14">
        <f t="shared" ca="1" si="16"/>
        <v>-84.933999999999997</v>
      </c>
      <c r="AC47" s="14">
        <f t="shared" ca="1" si="16"/>
        <v>-84.582999999999998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4"/>
    </row>
    <row r="48" spans="1:87" ht="21" customHeight="1" outlineLevel="1" thickBot="1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2</v>
      </c>
      <c r="E48" s="6" t="str">
        <f t="shared" si="14"/>
        <v>*Ga2Se3[l]</v>
      </c>
      <c r="F48" s="14">
        <f t="shared" ca="1" si="15"/>
        <v>-201.69</v>
      </c>
      <c r="G48" s="14">
        <f t="shared" ca="1" si="16"/>
        <v>-166.67</v>
      </c>
      <c r="H48" s="14">
        <f t="shared" ca="1" si="16"/>
        <v>-143.57</v>
      </c>
      <c r="I48" s="14">
        <f t="shared" ca="1" si="16"/>
        <v>-127.24</v>
      </c>
      <c r="J48" s="14">
        <f t="shared" ca="1" si="16"/>
        <v>-115.17999999999999</v>
      </c>
      <c r="K48" s="14">
        <f t="shared" ca="1" si="16"/>
        <v>-105.97</v>
      </c>
      <c r="L48" s="14">
        <f t="shared" ca="1" si="16"/>
        <v>-98.74199999999999</v>
      </c>
      <c r="M48" s="14">
        <f t="shared" ca="1" si="16"/>
        <v>-97.16</v>
      </c>
      <c r="N48" s="14">
        <f t="shared" ca="1" si="16"/>
        <v>-95.687999999999988</v>
      </c>
      <c r="O48" s="14">
        <f t="shared" ca="1" si="16"/>
        <v>-94.28</v>
      </c>
      <c r="P48" s="14">
        <f t="shared" ca="1" si="16"/>
        <v>-92.936000000000007</v>
      </c>
      <c r="Q48" s="14">
        <f t="shared" ca="1" si="16"/>
        <v>-91.673000000000002</v>
      </c>
      <c r="R48" s="14">
        <f t="shared" ca="1" si="16"/>
        <v>-90.891000000000005</v>
      </c>
      <c r="S48" s="14">
        <f t="shared" ca="1" si="16"/>
        <v>-90.337999999999994</v>
      </c>
      <c r="T48" s="14">
        <f t="shared" ca="1" si="16"/>
        <v>-89.788000000000011</v>
      </c>
      <c r="U48" s="14">
        <f t="shared" ca="1" si="16"/>
        <v>-87.808000000000007</v>
      </c>
      <c r="V48" s="14">
        <f t="shared" ca="1" si="16"/>
        <v>-87.358000000000004</v>
      </c>
      <c r="W48" s="14">
        <f t="shared" ca="1" si="16"/>
        <v>-86.911000000000001</v>
      </c>
      <c r="X48" s="14">
        <f t="shared" ca="1" si="16"/>
        <v>-86.490000000000009</v>
      </c>
      <c r="Y48" s="14">
        <f t="shared" ca="1" si="16"/>
        <v>-86.091999999999999</v>
      </c>
      <c r="Z48" s="14">
        <f t="shared" ca="1" si="16"/>
        <v>-85.7</v>
      </c>
      <c r="AA48" s="14">
        <f t="shared" ca="1" si="16"/>
        <v>-85.314000000000007</v>
      </c>
      <c r="AB48" s="14">
        <f t="shared" ca="1" si="16"/>
        <v>-84.933999999999997</v>
      </c>
      <c r="AC48" s="14">
        <f t="shared" ca="1" si="16"/>
        <v>-84.582999999999998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4"/>
    </row>
    <row r="49" spans="1:71" ht="21" customHeight="1" outlineLevel="1" thickBot="1">
      <c r="A49" s="5">
        <f t="shared" si="14"/>
        <v>0</v>
      </c>
      <c r="B49" s="5">
        <f t="shared" si="14"/>
        <v>1</v>
      </c>
      <c r="C49" s="5">
        <f t="shared" si="14"/>
        <v>1</v>
      </c>
      <c r="D49" s="5">
        <f t="shared" si="14"/>
        <v>0</v>
      </c>
      <c r="E49" s="6" t="str">
        <f t="shared" si="14"/>
        <v>*GeSe[l]</v>
      </c>
      <c r="F49" s="14">
        <f t="shared" ca="1" si="15"/>
        <v>-39.81</v>
      </c>
      <c r="G49" s="14">
        <f t="shared" ca="1" si="16"/>
        <v>-33.909999999999997</v>
      </c>
      <c r="H49" s="14">
        <f t="shared" ca="1" si="16"/>
        <v>-30.14</v>
      </c>
      <c r="I49" s="14">
        <f t="shared" ca="1" si="16"/>
        <v>-27.57</v>
      </c>
      <c r="J49" s="14">
        <f t="shared" ca="1" si="16"/>
        <v>-25.729999999999997</v>
      </c>
      <c r="K49" s="14">
        <f t="shared" ca="1" si="16"/>
        <v>-24.39</v>
      </c>
      <c r="L49" s="14">
        <f t="shared" ca="1" si="16"/>
        <v>-23.384</v>
      </c>
      <c r="M49" s="14">
        <f t="shared" ca="1" si="16"/>
        <v>-23.17</v>
      </c>
      <c r="N49" s="14">
        <f t="shared" ca="1" si="16"/>
        <v>-22.975999999999999</v>
      </c>
      <c r="O49" s="14">
        <f t="shared" ca="1" si="16"/>
        <v>-22.79</v>
      </c>
      <c r="P49" s="14">
        <f t="shared" ca="1" si="16"/>
        <v>-22.612000000000002</v>
      </c>
      <c r="Q49" s="14">
        <f t="shared" ca="1" si="16"/>
        <v>-22.451000000000001</v>
      </c>
      <c r="R49" s="14">
        <f t="shared" ca="1" si="16"/>
        <v>-22.307000000000002</v>
      </c>
      <c r="S49" s="14">
        <f t="shared" ca="1" si="16"/>
        <v>-22.225999999999999</v>
      </c>
      <c r="T49" s="14">
        <f t="shared" ca="1" si="16"/>
        <v>-22.166</v>
      </c>
      <c r="U49" s="14">
        <f t="shared" ca="1" si="16"/>
        <v>-21.975999999999999</v>
      </c>
      <c r="V49" s="14">
        <f t="shared" ca="1" si="16"/>
        <v>-21.945999999999998</v>
      </c>
      <c r="W49" s="14">
        <f t="shared" ca="1" si="16"/>
        <v>-21.907</v>
      </c>
      <c r="X49" s="14">
        <f t="shared" ca="1" si="16"/>
        <v>-21.880000000000003</v>
      </c>
      <c r="Y49" s="14">
        <f t="shared" ca="1" si="16"/>
        <v>-21.853999999999999</v>
      </c>
      <c r="Z49" s="14">
        <f t="shared" ca="1" si="16"/>
        <v>-21.83</v>
      </c>
      <c r="AA49" s="14">
        <f t="shared" ca="1" si="16"/>
        <v>-21.808</v>
      </c>
      <c r="AB49" s="14">
        <f t="shared" ca="1" si="16"/>
        <v>-21.788</v>
      </c>
      <c r="AC49" s="14">
        <f t="shared" ca="1" si="16"/>
        <v>-21.771000000000001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4"/>
    </row>
    <row r="50" spans="1:71" ht="21" customHeight="1" outlineLevel="1" thickBot="1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*GeSe</v>
      </c>
      <c r="F50" s="14">
        <f t="shared" ca="1" si="15"/>
        <v>-39.81</v>
      </c>
      <c r="G50" s="14">
        <f t="shared" ca="1" si="16"/>
        <v>-33.909999999999997</v>
      </c>
      <c r="H50" s="14">
        <f t="shared" ca="1" si="16"/>
        <v>-30.14</v>
      </c>
      <c r="I50" s="14">
        <f t="shared" ca="1" si="16"/>
        <v>-27.57</v>
      </c>
      <c r="J50" s="14">
        <f t="shared" ca="1" si="16"/>
        <v>-25.729999999999997</v>
      </c>
      <c r="K50" s="14">
        <f t="shared" ca="1" si="16"/>
        <v>-24.39</v>
      </c>
      <c r="L50" s="14">
        <f t="shared" ca="1" si="16"/>
        <v>-23.384</v>
      </c>
      <c r="M50" s="14">
        <f t="shared" ca="1" si="16"/>
        <v>-23.17</v>
      </c>
      <c r="N50" s="14">
        <f t="shared" ca="1" si="16"/>
        <v>-22.975999999999999</v>
      </c>
      <c r="O50" s="14">
        <f t="shared" ca="1" si="16"/>
        <v>-22.79</v>
      </c>
      <c r="P50" s="14">
        <f t="shared" ca="1" si="16"/>
        <v>-22.612000000000002</v>
      </c>
      <c r="Q50" s="14">
        <f t="shared" ca="1" si="16"/>
        <v>-22.451000000000001</v>
      </c>
      <c r="R50" s="14">
        <f t="shared" ca="1" si="16"/>
        <v>-22.307000000000002</v>
      </c>
      <c r="S50" s="14">
        <f t="shared" ca="1" si="16"/>
        <v>-22.225999999999999</v>
      </c>
      <c r="T50" s="14">
        <f t="shared" ca="1" si="16"/>
        <v>-22.166</v>
      </c>
      <c r="U50" s="14">
        <f t="shared" ref="G50:BR54" ca="1" si="17">$A50*H.Ar + $B50*H.Se + $C50*H.Ge + $D50*H.Ga</f>
        <v>-21.975999999999999</v>
      </c>
      <c r="V50" s="14">
        <f t="shared" ca="1" si="17"/>
        <v>-21.945999999999998</v>
      </c>
      <c r="W50" s="14">
        <f t="shared" ca="1" si="17"/>
        <v>-21.907</v>
      </c>
      <c r="X50" s="14">
        <f t="shared" ca="1" si="17"/>
        <v>-21.880000000000003</v>
      </c>
      <c r="Y50" s="14">
        <f t="shared" ca="1" si="17"/>
        <v>-21.853999999999999</v>
      </c>
      <c r="Z50" s="14">
        <f t="shared" ca="1" si="17"/>
        <v>-21.83</v>
      </c>
      <c r="AA50" s="14">
        <f t="shared" ca="1" si="17"/>
        <v>-21.808</v>
      </c>
      <c r="AB50" s="14">
        <f t="shared" ca="1" si="17"/>
        <v>-21.788</v>
      </c>
      <c r="AC50" s="14">
        <f t="shared" ca="1" si="17"/>
        <v>-21.771000000000001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4"/>
    </row>
    <row r="51" spans="1:71" ht="21" customHeight="1" outlineLevel="1" thickBot="1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-191.6</v>
      </c>
      <c r="G51" s="14">
        <f t="shared" ca="1" si="17"/>
        <v>-161.19999999999999</v>
      </c>
      <c r="H51" s="14">
        <f t="shared" ca="1" si="17"/>
        <v>-156.24</v>
      </c>
      <c r="I51" s="14">
        <f t="shared" ca="1" si="17"/>
        <v>-106.08</v>
      </c>
      <c r="J51" s="14">
        <f t="shared" ca="1" si="17"/>
        <v>-93.6</v>
      </c>
      <c r="K51" s="14">
        <f t="shared" ca="1" si="17"/>
        <v>-83.6</v>
      </c>
      <c r="L51" s="14">
        <f t="shared" ca="1" si="17"/>
        <v>-75.311999999999998</v>
      </c>
      <c r="M51" s="14">
        <f t="shared" ca="1" si="17"/>
        <v>-73.44</v>
      </c>
      <c r="N51" s="14">
        <f t="shared" ca="1" si="17"/>
        <v>-71.647999999999996</v>
      </c>
      <c r="O51" s="14">
        <f t="shared" ca="1" si="17"/>
        <v>-69.92</v>
      </c>
      <c r="P51" s="14">
        <f t="shared" ca="1" si="17"/>
        <v>-68.256</v>
      </c>
      <c r="Q51" s="14">
        <f t="shared" ca="1" si="17"/>
        <v>-66.647999999999996</v>
      </c>
      <c r="R51" s="14">
        <f t="shared" ca="1" si="17"/>
        <v>-65.256</v>
      </c>
      <c r="S51" s="14">
        <f t="shared" ca="1" si="17"/>
        <v>-65.968000000000004</v>
      </c>
      <c r="T51" s="14">
        <f t="shared" ca="1" si="17"/>
        <v>-66.528000000000006</v>
      </c>
      <c r="U51" s="14">
        <f t="shared" ca="1" si="17"/>
        <v>-68.768000000000001</v>
      </c>
      <c r="V51" s="14">
        <f t="shared" ca="1" si="17"/>
        <v>-69.328000000000003</v>
      </c>
      <c r="W51" s="14">
        <f t="shared" ca="1" si="17"/>
        <v>-69.896000000000001</v>
      </c>
      <c r="X51" s="14">
        <f t="shared" ca="1" si="17"/>
        <v>-70.48</v>
      </c>
      <c r="Y51" s="14">
        <f t="shared" ca="1" si="17"/>
        <v>-71.072000000000003</v>
      </c>
      <c r="Z51" s="14">
        <f t="shared" ca="1" si="17"/>
        <v>-71.680000000000007</v>
      </c>
      <c r="AA51" s="14">
        <f t="shared" ca="1" si="17"/>
        <v>-72.304000000000002</v>
      </c>
      <c r="AB51" s="14">
        <f t="shared" ca="1" si="17"/>
        <v>-72.944000000000003</v>
      </c>
      <c r="AC51" s="14">
        <f t="shared" ca="1" si="17"/>
        <v>-73.608000000000004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4"/>
    </row>
    <row r="52" spans="1:71" ht="21" customHeight="1" outlineLevel="1" thickBot="1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0</v>
      </c>
      <c r="E52" s="6" t="str">
        <f t="shared" si="14"/>
        <v>Se?</v>
      </c>
      <c r="F52" s="14">
        <f t="shared" ca="1" si="15"/>
        <v>-23.95</v>
      </c>
      <c r="G52" s="14">
        <f t="shared" ca="1" si="17"/>
        <v>-20.149999999999999</v>
      </c>
      <c r="H52" s="14">
        <f t="shared" ca="1" si="17"/>
        <v>-19.53</v>
      </c>
      <c r="I52" s="14">
        <f t="shared" ca="1" si="17"/>
        <v>-13.26</v>
      </c>
      <c r="J52" s="14">
        <f t="shared" ca="1" si="17"/>
        <v>-11.7</v>
      </c>
      <c r="K52" s="14">
        <f t="shared" ca="1" si="17"/>
        <v>-10.45</v>
      </c>
      <c r="L52" s="14">
        <f t="shared" ca="1" si="17"/>
        <v>-9.4139999999999997</v>
      </c>
      <c r="M52" s="14">
        <f t="shared" ca="1" si="17"/>
        <v>-9.18</v>
      </c>
      <c r="N52" s="14">
        <f t="shared" ca="1" si="17"/>
        <v>-8.9559999999999995</v>
      </c>
      <c r="O52" s="14">
        <f t="shared" ca="1" si="17"/>
        <v>-8.74</v>
      </c>
      <c r="P52" s="14">
        <f t="shared" ca="1" si="17"/>
        <v>-8.532</v>
      </c>
      <c r="Q52" s="14">
        <f t="shared" ca="1" si="17"/>
        <v>-8.3309999999999995</v>
      </c>
      <c r="R52" s="14">
        <f t="shared" ca="1" si="17"/>
        <v>-8.157</v>
      </c>
      <c r="S52" s="14">
        <f t="shared" ca="1" si="17"/>
        <v>-8.2460000000000004</v>
      </c>
      <c r="T52" s="14">
        <f t="shared" ca="1" si="17"/>
        <v>-8.3160000000000007</v>
      </c>
      <c r="U52" s="14">
        <f t="shared" ca="1" si="17"/>
        <v>-8.5960000000000001</v>
      </c>
      <c r="V52" s="14">
        <f t="shared" ca="1" si="17"/>
        <v>-8.6660000000000004</v>
      </c>
      <c r="W52" s="14">
        <f t="shared" ca="1" si="17"/>
        <v>-8.7370000000000001</v>
      </c>
      <c r="X52" s="14">
        <f t="shared" ca="1" si="17"/>
        <v>-8.81</v>
      </c>
      <c r="Y52" s="14">
        <f t="shared" ca="1" si="17"/>
        <v>-8.8840000000000003</v>
      </c>
      <c r="Z52" s="14">
        <f t="shared" ca="1" si="17"/>
        <v>-8.9600000000000009</v>
      </c>
      <c r="AA52" s="14">
        <f t="shared" ca="1" si="17"/>
        <v>-9.0380000000000003</v>
      </c>
      <c r="AB52" s="14">
        <f t="shared" ca="1" si="17"/>
        <v>-9.1180000000000003</v>
      </c>
      <c r="AC52" s="14">
        <f t="shared" ca="1" si="17"/>
        <v>-9.2010000000000005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4"/>
    </row>
    <row r="53" spans="1:71" ht="21" customHeight="1" outlineLevel="1" thickBot="1">
      <c r="A53" s="5">
        <f t="shared" si="14"/>
        <v>0</v>
      </c>
      <c r="B53" s="5">
        <f t="shared" si="14"/>
        <v>8</v>
      </c>
      <c r="C53" s="5">
        <f t="shared" si="14"/>
        <v>0</v>
      </c>
      <c r="D53" s="5">
        <f t="shared" si="14"/>
        <v>0</v>
      </c>
      <c r="E53" s="6" t="str">
        <f t="shared" si="14"/>
        <v>Se8</v>
      </c>
      <c r="F53" s="14">
        <f t="shared" ca="1" si="15"/>
        <v>-191.6</v>
      </c>
      <c r="G53" s="14">
        <f t="shared" ca="1" si="17"/>
        <v>-161.19999999999999</v>
      </c>
      <c r="H53" s="14">
        <f t="shared" ca="1" si="17"/>
        <v>-156.24</v>
      </c>
      <c r="I53" s="14">
        <f t="shared" ca="1" si="17"/>
        <v>-106.08</v>
      </c>
      <c r="J53" s="14">
        <f t="shared" ca="1" si="17"/>
        <v>-93.6</v>
      </c>
      <c r="K53" s="14">
        <f t="shared" ca="1" si="17"/>
        <v>-83.6</v>
      </c>
      <c r="L53" s="14">
        <f t="shared" ca="1" si="17"/>
        <v>-75.311999999999998</v>
      </c>
      <c r="M53" s="14">
        <f t="shared" ca="1" si="17"/>
        <v>-73.44</v>
      </c>
      <c r="N53" s="14">
        <f t="shared" ca="1" si="17"/>
        <v>-71.647999999999996</v>
      </c>
      <c r="O53" s="14">
        <f t="shared" ca="1" si="17"/>
        <v>-69.92</v>
      </c>
      <c r="P53" s="14">
        <f t="shared" ca="1" si="17"/>
        <v>-68.256</v>
      </c>
      <c r="Q53" s="14">
        <f t="shared" ca="1" si="17"/>
        <v>-66.647999999999996</v>
      </c>
      <c r="R53" s="14">
        <f t="shared" ca="1" si="17"/>
        <v>-65.256</v>
      </c>
      <c r="S53" s="14">
        <f t="shared" ca="1" si="17"/>
        <v>-65.968000000000004</v>
      </c>
      <c r="T53" s="14">
        <f t="shared" ca="1" si="17"/>
        <v>-66.528000000000006</v>
      </c>
      <c r="U53" s="14">
        <f t="shared" ca="1" si="17"/>
        <v>-68.768000000000001</v>
      </c>
      <c r="V53" s="14">
        <f t="shared" ca="1" si="17"/>
        <v>-69.328000000000003</v>
      </c>
      <c r="W53" s="14">
        <f t="shared" ca="1" si="17"/>
        <v>-69.896000000000001</v>
      </c>
      <c r="X53" s="14">
        <f t="shared" ca="1" si="17"/>
        <v>-70.48</v>
      </c>
      <c r="Y53" s="14">
        <f t="shared" ca="1" si="17"/>
        <v>-71.072000000000003</v>
      </c>
      <c r="Z53" s="14">
        <f t="shared" ca="1" si="17"/>
        <v>-71.680000000000007</v>
      </c>
      <c r="AA53" s="14">
        <f t="shared" ca="1" si="17"/>
        <v>-72.304000000000002</v>
      </c>
      <c r="AB53" s="14">
        <f t="shared" ca="1" si="17"/>
        <v>-72.944000000000003</v>
      </c>
      <c r="AC53" s="14">
        <f t="shared" ca="1" si="17"/>
        <v>-73.608000000000004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4"/>
    </row>
    <row r="54" spans="1:71" ht="21" customHeight="1" outlineLevel="1" thickBot="1">
      <c r="A54" s="5">
        <f t="shared" si="14"/>
        <v>0</v>
      </c>
      <c r="B54" s="5">
        <f t="shared" si="14"/>
        <v>5</v>
      </c>
      <c r="C54" s="5">
        <f t="shared" si="14"/>
        <v>0</v>
      </c>
      <c r="D54" s="5">
        <f t="shared" si="14"/>
        <v>0</v>
      </c>
      <c r="E54" s="6" t="str">
        <f t="shared" si="14"/>
        <v>Se5</v>
      </c>
      <c r="F54" s="14">
        <f t="shared" ca="1" si="15"/>
        <v>-119.75</v>
      </c>
      <c r="G54" s="14">
        <f t="shared" ca="1" si="17"/>
        <v>-100.75</v>
      </c>
      <c r="H54" s="14">
        <f t="shared" ca="1" si="17"/>
        <v>-97.65</v>
      </c>
      <c r="I54" s="14">
        <f t="shared" ca="1" si="17"/>
        <v>-66.3</v>
      </c>
      <c r="J54" s="14">
        <f t="shared" ca="1" si="17"/>
        <v>-58.5</v>
      </c>
      <c r="K54" s="14">
        <f t="shared" ca="1" si="17"/>
        <v>-52.25</v>
      </c>
      <c r="L54" s="14">
        <f t="shared" ca="1" si="17"/>
        <v>-47.07</v>
      </c>
      <c r="M54" s="14">
        <f t="shared" ca="1" si="17"/>
        <v>-45.9</v>
      </c>
      <c r="N54" s="14">
        <f t="shared" ca="1" si="17"/>
        <v>-44.78</v>
      </c>
      <c r="O54" s="14">
        <f t="shared" ca="1" si="17"/>
        <v>-43.7</v>
      </c>
      <c r="P54" s="14">
        <f t="shared" ca="1" si="17"/>
        <v>-42.66</v>
      </c>
      <c r="Q54" s="14">
        <f t="shared" ca="1" si="17"/>
        <v>-41.655000000000001</v>
      </c>
      <c r="R54" s="14">
        <f t="shared" ca="1" si="17"/>
        <v>-40.784999999999997</v>
      </c>
      <c r="S54" s="14">
        <f t="shared" ca="1" si="17"/>
        <v>-41.230000000000004</v>
      </c>
      <c r="T54" s="14">
        <f t="shared" ref="G54:BR58" ca="1" si="18">$A54*H.Ar + $B54*H.Se + $C54*H.Ge + $D54*H.Ga</f>
        <v>-41.580000000000005</v>
      </c>
      <c r="U54" s="14">
        <f t="shared" ca="1" si="18"/>
        <v>-42.980000000000004</v>
      </c>
      <c r="V54" s="14">
        <f t="shared" ca="1" si="18"/>
        <v>-43.33</v>
      </c>
      <c r="W54" s="14">
        <f t="shared" ca="1" si="18"/>
        <v>-43.685000000000002</v>
      </c>
      <c r="X54" s="14">
        <f t="shared" ca="1" si="18"/>
        <v>-44.050000000000004</v>
      </c>
      <c r="Y54" s="14">
        <f t="shared" ca="1" si="18"/>
        <v>-44.42</v>
      </c>
      <c r="Z54" s="14">
        <f t="shared" ca="1" si="18"/>
        <v>-44.800000000000004</v>
      </c>
      <c r="AA54" s="14">
        <f t="shared" ca="1" si="18"/>
        <v>-45.19</v>
      </c>
      <c r="AB54" s="14">
        <f t="shared" ca="1" si="18"/>
        <v>-45.59</v>
      </c>
      <c r="AC54" s="14">
        <f t="shared" ca="1" si="18"/>
        <v>-46.005000000000003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4"/>
    </row>
    <row r="55" spans="1:71" ht="21" customHeight="1" outlineLevel="1" thickBot="1">
      <c r="A55" s="5">
        <f t="shared" si="14"/>
        <v>0</v>
      </c>
      <c r="B55" s="5">
        <f t="shared" si="14"/>
        <v>1</v>
      </c>
      <c r="C55" s="5">
        <f t="shared" si="14"/>
        <v>1</v>
      </c>
      <c r="D55" s="5">
        <f t="shared" si="14"/>
        <v>0</v>
      </c>
      <c r="E55" s="6" t="str">
        <f t="shared" si="14"/>
        <v>GeSe</v>
      </c>
      <c r="F55" s="14">
        <f t="shared" ca="1" si="15"/>
        <v>-39.81</v>
      </c>
      <c r="G55" s="14">
        <f t="shared" ca="1" si="18"/>
        <v>-33.909999999999997</v>
      </c>
      <c r="H55" s="14">
        <f t="shared" ca="1" si="18"/>
        <v>-30.14</v>
      </c>
      <c r="I55" s="14">
        <f t="shared" ca="1" si="18"/>
        <v>-27.57</v>
      </c>
      <c r="J55" s="14">
        <f t="shared" ca="1" si="18"/>
        <v>-25.729999999999997</v>
      </c>
      <c r="K55" s="14">
        <f t="shared" ca="1" si="18"/>
        <v>-24.39</v>
      </c>
      <c r="L55" s="14">
        <f t="shared" ca="1" si="18"/>
        <v>-23.384</v>
      </c>
      <c r="M55" s="14">
        <f t="shared" ca="1" si="18"/>
        <v>-23.17</v>
      </c>
      <c r="N55" s="14">
        <f t="shared" ca="1" si="18"/>
        <v>-22.975999999999999</v>
      </c>
      <c r="O55" s="14">
        <f t="shared" ca="1" si="18"/>
        <v>-22.79</v>
      </c>
      <c r="P55" s="14">
        <f t="shared" ca="1" si="18"/>
        <v>-22.612000000000002</v>
      </c>
      <c r="Q55" s="14">
        <f t="shared" ca="1" si="18"/>
        <v>-22.451000000000001</v>
      </c>
      <c r="R55" s="14">
        <f t="shared" ca="1" si="18"/>
        <v>-22.307000000000002</v>
      </c>
      <c r="S55" s="14">
        <f t="shared" ca="1" si="18"/>
        <v>-22.225999999999999</v>
      </c>
      <c r="T55" s="14">
        <f t="shared" ca="1" si="18"/>
        <v>-22.166</v>
      </c>
      <c r="U55" s="14">
        <f t="shared" ca="1" si="18"/>
        <v>-21.975999999999999</v>
      </c>
      <c r="V55" s="14">
        <f t="shared" ca="1" si="18"/>
        <v>-21.945999999999998</v>
      </c>
      <c r="W55" s="14">
        <f t="shared" ca="1" si="18"/>
        <v>-21.907</v>
      </c>
      <c r="X55" s="14">
        <f t="shared" ca="1" si="18"/>
        <v>-21.880000000000003</v>
      </c>
      <c r="Y55" s="14">
        <f t="shared" ca="1" si="18"/>
        <v>-21.853999999999999</v>
      </c>
      <c r="Z55" s="14">
        <f t="shared" ca="1" si="18"/>
        <v>-21.83</v>
      </c>
      <c r="AA55" s="14">
        <f t="shared" ca="1" si="18"/>
        <v>-21.808</v>
      </c>
      <c r="AB55" s="14">
        <f t="shared" ca="1" si="18"/>
        <v>-21.788</v>
      </c>
      <c r="AC55" s="14">
        <f t="shared" ca="1" si="18"/>
        <v>-21.771000000000001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4"/>
    </row>
    <row r="56" spans="1:71" ht="21" customHeight="1" outlineLevel="1" thickBot="1">
      <c r="A56" s="5">
        <f t="shared" ref="A56:E65" si="19">A14</f>
        <v>0</v>
      </c>
      <c r="B56" s="5">
        <f t="shared" si="19"/>
        <v>4</v>
      </c>
      <c r="C56" s="5">
        <f t="shared" si="19"/>
        <v>0</v>
      </c>
      <c r="D56" s="5">
        <f t="shared" si="19"/>
        <v>0</v>
      </c>
      <c r="E56" s="6" t="str">
        <f t="shared" si="19"/>
        <v>Se4</v>
      </c>
      <c r="F56" s="14">
        <f t="shared" ref="F56:U65" ca="1" si="20">$A56*H.Ar + $B56*H.Se + $C56*H.Ge + $D56*H.Ga</f>
        <v>-95.8</v>
      </c>
      <c r="G56" s="14">
        <f t="shared" ca="1" si="20"/>
        <v>-80.599999999999994</v>
      </c>
      <c r="H56" s="14">
        <f t="shared" ca="1" si="20"/>
        <v>-78.12</v>
      </c>
      <c r="I56" s="14">
        <f t="shared" ca="1" si="20"/>
        <v>-53.04</v>
      </c>
      <c r="J56" s="14">
        <f t="shared" ca="1" si="20"/>
        <v>-46.8</v>
      </c>
      <c r="K56" s="14">
        <f t="shared" ca="1" si="20"/>
        <v>-41.8</v>
      </c>
      <c r="L56" s="14">
        <f t="shared" ca="1" si="20"/>
        <v>-37.655999999999999</v>
      </c>
      <c r="M56" s="14">
        <f t="shared" ca="1" si="20"/>
        <v>-36.72</v>
      </c>
      <c r="N56" s="14">
        <f t="shared" ca="1" si="20"/>
        <v>-35.823999999999998</v>
      </c>
      <c r="O56" s="14">
        <f t="shared" ca="1" si="20"/>
        <v>-34.96</v>
      </c>
      <c r="P56" s="14">
        <f t="shared" ca="1" si="20"/>
        <v>-34.128</v>
      </c>
      <c r="Q56" s="14">
        <f t="shared" ca="1" si="20"/>
        <v>-33.323999999999998</v>
      </c>
      <c r="R56" s="14">
        <f t="shared" ca="1" si="20"/>
        <v>-32.628</v>
      </c>
      <c r="S56" s="14">
        <f t="shared" ca="1" si="20"/>
        <v>-32.984000000000002</v>
      </c>
      <c r="T56" s="14">
        <f t="shared" ca="1" si="20"/>
        <v>-33.264000000000003</v>
      </c>
      <c r="U56" s="14">
        <f t="shared" ca="1" si="20"/>
        <v>-34.384</v>
      </c>
      <c r="V56" s="14">
        <f t="shared" ca="1" si="18"/>
        <v>-34.664000000000001</v>
      </c>
      <c r="W56" s="14">
        <f t="shared" ca="1" si="18"/>
        <v>-34.948</v>
      </c>
      <c r="X56" s="14">
        <f t="shared" ca="1" si="18"/>
        <v>-35.24</v>
      </c>
      <c r="Y56" s="14">
        <f t="shared" ca="1" si="18"/>
        <v>-35.536000000000001</v>
      </c>
      <c r="Z56" s="14">
        <f t="shared" ca="1" si="18"/>
        <v>-35.840000000000003</v>
      </c>
      <c r="AA56" s="14">
        <f t="shared" ca="1" si="18"/>
        <v>-36.152000000000001</v>
      </c>
      <c r="AB56" s="14">
        <f t="shared" ca="1" si="18"/>
        <v>-36.472000000000001</v>
      </c>
      <c r="AC56" s="14">
        <f t="shared" ca="1" si="18"/>
        <v>-36.804000000000002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4"/>
    </row>
    <row r="57" spans="1:71" ht="21" customHeight="1" outlineLevel="1" thickBot="1">
      <c r="A57" s="5">
        <f t="shared" si="19"/>
        <v>0</v>
      </c>
      <c r="B57" s="5">
        <f t="shared" si="19"/>
        <v>3</v>
      </c>
      <c r="C57" s="5">
        <f t="shared" si="19"/>
        <v>0</v>
      </c>
      <c r="D57" s="5">
        <f t="shared" si="19"/>
        <v>0</v>
      </c>
      <c r="E57" s="6" t="str">
        <f t="shared" si="19"/>
        <v>Se3</v>
      </c>
      <c r="F57" s="14">
        <f t="shared" ca="1" si="20"/>
        <v>-71.849999999999994</v>
      </c>
      <c r="G57" s="14">
        <f t="shared" ca="1" si="18"/>
        <v>-60.449999999999996</v>
      </c>
      <c r="H57" s="14">
        <f t="shared" ca="1" si="18"/>
        <v>-58.59</v>
      </c>
      <c r="I57" s="14">
        <f t="shared" ca="1" si="18"/>
        <v>-39.78</v>
      </c>
      <c r="J57" s="14">
        <f t="shared" ca="1" si="18"/>
        <v>-35.099999999999994</v>
      </c>
      <c r="K57" s="14">
        <f t="shared" ca="1" si="18"/>
        <v>-31.349999999999998</v>
      </c>
      <c r="L57" s="14">
        <f t="shared" ca="1" si="18"/>
        <v>-28.241999999999997</v>
      </c>
      <c r="M57" s="14">
        <f t="shared" ca="1" si="18"/>
        <v>-27.54</v>
      </c>
      <c r="N57" s="14">
        <f t="shared" ca="1" si="18"/>
        <v>-26.867999999999999</v>
      </c>
      <c r="O57" s="14">
        <f t="shared" ca="1" si="18"/>
        <v>-26.22</v>
      </c>
      <c r="P57" s="14">
        <f t="shared" ca="1" si="18"/>
        <v>-25.596</v>
      </c>
      <c r="Q57" s="14">
        <f t="shared" ca="1" si="18"/>
        <v>-24.992999999999999</v>
      </c>
      <c r="R57" s="14">
        <f t="shared" ca="1" si="18"/>
        <v>-24.471</v>
      </c>
      <c r="S57" s="14">
        <f t="shared" ca="1" si="18"/>
        <v>-24.738</v>
      </c>
      <c r="T57" s="14">
        <f t="shared" ca="1" si="18"/>
        <v>-24.948</v>
      </c>
      <c r="U57" s="14">
        <f t="shared" ca="1" si="18"/>
        <v>-25.788</v>
      </c>
      <c r="V57" s="14">
        <f t="shared" ca="1" si="18"/>
        <v>-25.998000000000001</v>
      </c>
      <c r="W57" s="14">
        <f t="shared" ca="1" si="18"/>
        <v>-26.210999999999999</v>
      </c>
      <c r="X57" s="14">
        <f t="shared" ca="1" si="18"/>
        <v>-26.43</v>
      </c>
      <c r="Y57" s="14">
        <f t="shared" ca="1" si="18"/>
        <v>-26.652000000000001</v>
      </c>
      <c r="Z57" s="14">
        <f t="shared" ca="1" si="18"/>
        <v>-26.880000000000003</v>
      </c>
      <c r="AA57" s="14">
        <f t="shared" ca="1" si="18"/>
        <v>-27.114000000000001</v>
      </c>
      <c r="AB57" s="14">
        <f t="shared" ca="1" si="18"/>
        <v>-27.353999999999999</v>
      </c>
      <c r="AC57" s="14">
        <f t="shared" ca="1" si="18"/>
        <v>-27.603000000000002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4"/>
    </row>
    <row r="58" spans="1:71" ht="21" customHeight="1" outlineLevel="1" thickBot="1">
      <c r="A58" s="5">
        <f t="shared" si="19"/>
        <v>0</v>
      </c>
      <c r="B58" s="5">
        <f t="shared" si="19"/>
        <v>2</v>
      </c>
      <c r="C58" s="5">
        <f t="shared" si="19"/>
        <v>0</v>
      </c>
      <c r="D58" s="5">
        <f t="shared" si="19"/>
        <v>0</v>
      </c>
      <c r="E58" s="6" t="str">
        <f t="shared" si="19"/>
        <v>Se2</v>
      </c>
      <c r="F58" s="14">
        <f t="shared" ca="1" si="20"/>
        <v>-47.9</v>
      </c>
      <c r="G58" s="14">
        <f t="shared" ca="1" si="18"/>
        <v>-40.299999999999997</v>
      </c>
      <c r="H58" s="14">
        <f t="shared" ca="1" si="18"/>
        <v>-39.06</v>
      </c>
      <c r="I58" s="14">
        <f t="shared" ca="1" si="18"/>
        <v>-26.52</v>
      </c>
      <c r="J58" s="14">
        <f t="shared" ca="1" si="18"/>
        <v>-23.4</v>
      </c>
      <c r="K58" s="14">
        <f t="shared" ca="1" si="18"/>
        <v>-20.9</v>
      </c>
      <c r="L58" s="14">
        <f t="shared" ca="1" si="18"/>
        <v>-18.827999999999999</v>
      </c>
      <c r="M58" s="14">
        <f t="shared" ca="1" si="18"/>
        <v>-18.36</v>
      </c>
      <c r="N58" s="14">
        <f t="shared" ca="1" si="18"/>
        <v>-17.911999999999999</v>
      </c>
      <c r="O58" s="14">
        <f t="shared" ca="1" si="18"/>
        <v>-17.48</v>
      </c>
      <c r="P58" s="14">
        <f t="shared" ca="1" si="18"/>
        <v>-17.064</v>
      </c>
      <c r="Q58" s="14">
        <f t="shared" ca="1" si="18"/>
        <v>-16.661999999999999</v>
      </c>
      <c r="R58" s="14">
        <f t="shared" ca="1" si="18"/>
        <v>-16.314</v>
      </c>
      <c r="S58" s="14">
        <f t="shared" ca="1" si="18"/>
        <v>-16.492000000000001</v>
      </c>
      <c r="T58" s="14">
        <f t="shared" ca="1" si="18"/>
        <v>-16.632000000000001</v>
      </c>
      <c r="U58" s="14">
        <f t="shared" ca="1" si="18"/>
        <v>-17.192</v>
      </c>
      <c r="V58" s="14">
        <f t="shared" ca="1" si="18"/>
        <v>-17.332000000000001</v>
      </c>
      <c r="W58" s="14">
        <f t="shared" ca="1" si="18"/>
        <v>-17.474</v>
      </c>
      <c r="X58" s="14">
        <f t="shared" ca="1" si="18"/>
        <v>-17.62</v>
      </c>
      <c r="Y58" s="14">
        <f t="shared" ca="1" si="18"/>
        <v>-17.768000000000001</v>
      </c>
      <c r="Z58" s="14">
        <f t="shared" ca="1" si="18"/>
        <v>-17.920000000000002</v>
      </c>
      <c r="AA58" s="14">
        <f t="shared" ca="1" si="18"/>
        <v>-18.076000000000001</v>
      </c>
      <c r="AB58" s="14">
        <f t="shared" ca="1" si="18"/>
        <v>-18.236000000000001</v>
      </c>
      <c r="AC58" s="14">
        <f t="shared" ca="1" si="18"/>
        <v>-18.402000000000001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4"/>
    </row>
    <row r="59" spans="1:71" ht="21" customHeight="1" outlineLevel="1" thickBot="1">
      <c r="A59" s="5">
        <f t="shared" si="19"/>
        <v>0</v>
      </c>
      <c r="B59" s="5">
        <f t="shared" si="19"/>
        <v>1</v>
      </c>
      <c r="C59" s="5">
        <f t="shared" si="19"/>
        <v>0</v>
      </c>
      <c r="D59" s="5">
        <f t="shared" si="19"/>
        <v>0</v>
      </c>
      <c r="E59" s="6" t="str">
        <f t="shared" si="19"/>
        <v>Se</v>
      </c>
      <c r="F59" s="14">
        <f t="shared" ca="1" si="20"/>
        <v>-23.95</v>
      </c>
      <c r="G59" s="14">
        <f t="shared" ca="1" si="21"/>
        <v>-20.149999999999999</v>
      </c>
      <c r="H59" s="14">
        <f t="shared" ca="1" si="21"/>
        <v>-19.53</v>
      </c>
      <c r="I59" s="14">
        <f t="shared" ca="1" si="21"/>
        <v>-13.26</v>
      </c>
      <c r="J59" s="14">
        <f t="shared" ca="1" si="21"/>
        <v>-11.7</v>
      </c>
      <c r="K59" s="14">
        <f t="shared" ca="1" si="21"/>
        <v>-10.45</v>
      </c>
      <c r="L59" s="14">
        <f t="shared" ca="1" si="21"/>
        <v>-9.4139999999999997</v>
      </c>
      <c r="M59" s="14">
        <f t="shared" ca="1" si="21"/>
        <v>-9.18</v>
      </c>
      <c r="N59" s="14">
        <f t="shared" ca="1" si="21"/>
        <v>-8.9559999999999995</v>
      </c>
      <c r="O59" s="14">
        <f t="shared" ca="1" si="21"/>
        <v>-8.74</v>
      </c>
      <c r="P59" s="14">
        <f t="shared" ca="1" si="21"/>
        <v>-8.532</v>
      </c>
      <c r="Q59" s="14">
        <f t="shared" ca="1" si="21"/>
        <v>-8.3309999999999995</v>
      </c>
      <c r="R59" s="14">
        <f t="shared" ca="1" si="21"/>
        <v>-8.157</v>
      </c>
      <c r="S59" s="14">
        <f t="shared" ca="1" si="21"/>
        <v>-8.2460000000000004</v>
      </c>
      <c r="T59" s="14">
        <f t="shared" ca="1" si="21"/>
        <v>-8.3160000000000007</v>
      </c>
      <c r="U59" s="14">
        <f t="shared" ca="1" si="21"/>
        <v>-8.5960000000000001</v>
      </c>
      <c r="V59" s="14">
        <f t="shared" ca="1" si="21"/>
        <v>-8.6660000000000004</v>
      </c>
      <c r="W59" s="14">
        <f t="shared" ca="1" si="21"/>
        <v>-8.7370000000000001</v>
      </c>
      <c r="X59" s="14">
        <f t="shared" ca="1" si="21"/>
        <v>-8.81</v>
      </c>
      <c r="Y59" s="14">
        <f t="shared" ca="1" si="21"/>
        <v>-8.8840000000000003</v>
      </c>
      <c r="Z59" s="14">
        <f t="shared" ca="1" si="21"/>
        <v>-8.9600000000000009</v>
      </c>
      <c r="AA59" s="14">
        <f t="shared" ca="1" si="21"/>
        <v>-9.0380000000000003</v>
      </c>
      <c r="AB59" s="14">
        <f t="shared" ca="1" si="21"/>
        <v>-9.1180000000000003</v>
      </c>
      <c r="AC59" s="14">
        <f t="shared" ca="1" si="21"/>
        <v>-9.2010000000000005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4"/>
    </row>
    <row r="60" spans="1:71" ht="21" customHeight="1" outlineLevel="1" thickBot="1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Ar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-18.97</v>
      </c>
      <c r="K60" s="14">
        <f t="shared" ca="1" si="21"/>
        <v>-19.11</v>
      </c>
      <c r="L60" s="14">
        <f t="shared" ca="1" si="21"/>
        <v>-19.25</v>
      </c>
      <c r="M60" s="14">
        <f t="shared" ca="1" si="21"/>
        <v>-19.28</v>
      </c>
      <c r="N60" s="14">
        <f t="shared" ca="1" si="21"/>
        <v>-19.32</v>
      </c>
      <c r="O60" s="14">
        <f t="shared" ca="1" si="21"/>
        <v>-19.350000000000001</v>
      </c>
      <c r="P60" s="14">
        <f t="shared" ca="1" si="21"/>
        <v>-19.38</v>
      </c>
      <c r="Q60" s="14">
        <f t="shared" ca="1" si="21"/>
        <v>-19.420000000000002</v>
      </c>
      <c r="R60" s="14">
        <f t="shared" ca="1" si="21"/>
        <v>-19.45</v>
      </c>
      <c r="S60" s="14">
        <f t="shared" ca="1" si="21"/>
        <v>-19.48</v>
      </c>
      <c r="T60" s="14">
        <f t="shared" ca="1" si="21"/>
        <v>-19.52</v>
      </c>
      <c r="U60" s="14">
        <f t="shared" ca="1" si="21"/>
        <v>-19.649999999999999</v>
      </c>
      <c r="V60" s="14">
        <f t="shared" ca="1" si="21"/>
        <v>-19.68</v>
      </c>
      <c r="W60" s="14">
        <f t="shared" ca="1" si="21"/>
        <v>-19.71</v>
      </c>
      <c r="X60" s="14">
        <f t="shared" ca="1" si="21"/>
        <v>-19.739999999999998</v>
      </c>
      <c r="Y60" s="14">
        <f t="shared" ca="1" si="21"/>
        <v>-19.78</v>
      </c>
      <c r="Z60" s="14">
        <f t="shared" ca="1" si="21"/>
        <v>-19.809999999999999</v>
      </c>
      <c r="AA60" s="14">
        <f t="shared" ca="1" si="21"/>
        <v>-19.84</v>
      </c>
      <c r="AB60" s="14">
        <f t="shared" ca="1" si="21"/>
        <v>-19.88</v>
      </c>
      <c r="AC60" s="14">
        <f t="shared" ca="1" si="21"/>
        <v>-19.91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4"/>
    </row>
    <row r="61" spans="1:71" ht="21" customHeight="1" outlineLevel="1" thickBot="1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(1)Ga[l]</v>
      </c>
      <c r="F61" s="14">
        <f t="shared" ca="1" si="20"/>
        <v>-64.92</v>
      </c>
      <c r="G61" s="14">
        <f t="shared" ca="1" si="21"/>
        <v>-53.11</v>
      </c>
      <c r="H61" s="14">
        <f t="shared" ca="1" si="21"/>
        <v>-42.49</v>
      </c>
      <c r="I61" s="14">
        <f t="shared" ca="1" si="21"/>
        <v>-43.73</v>
      </c>
      <c r="J61" s="14">
        <f t="shared" ca="1" si="21"/>
        <v>-40.04</v>
      </c>
      <c r="K61" s="14">
        <f t="shared" ca="1" si="21"/>
        <v>-37.31</v>
      </c>
      <c r="L61" s="14">
        <f t="shared" ca="1" si="21"/>
        <v>-35.25</v>
      </c>
      <c r="M61" s="14">
        <f t="shared" ca="1" si="21"/>
        <v>-34.81</v>
      </c>
      <c r="N61" s="14">
        <f t="shared" ca="1" si="21"/>
        <v>-34.409999999999997</v>
      </c>
      <c r="O61" s="14">
        <f t="shared" ca="1" si="21"/>
        <v>-34.03</v>
      </c>
      <c r="P61" s="14">
        <f t="shared" ca="1" si="21"/>
        <v>-33.67</v>
      </c>
      <c r="Q61" s="14">
        <f t="shared" ca="1" si="21"/>
        <v>-33.340000000000003</v>
      </c>
      <c r="R61" s="14">
        <f t="shared" ca="1" si="21"/>
        <v>-33.21</v>
      </c>
      <c r="S61" s="14">
        <f t="shared" ca="1" si="21"/>
        <v>-32.799999999999997</v>
      </c>
      <c r="T61" s="14">
        <f t="shared" ca="1" si="21"/>
        <v>-32.42</v>
      </c>
      <c r="U61" s="14">
        <f t="shared" ca="1" si="21"/>
        <v>-31.01</v>
      </c>
      <c r="V61" s="14">
        <f t="shared" ca="1" si="21"/>
        <v>-30.68</v>
      </c>
      <c r="W61" s="14">
        <f t="shared" ca="1" si="21"/>
        <v>-30.35</v>
      </c>
      <c r="X61" s="14">
        <f t="shared" ca="1" si="21"/>
        <v>-30.03</v>
      </c>
      <c r="Y61" s="14">
        <f t="shared" ca="1" si="21"/>
        <v>-29.72</v>
      </c>
      <c r="Z61" s="14">
        <f t="shared" ca="1" si="21"/>
        <v>-29.41</v>
      </c>
      <c r="AA61" s="14">
        <f t="shared" ca="1" si="21"/>
        <v>-29.1</v>
      </c>
      <c r="AB61" s="14">
        <f t="shared" ca="1" si="21"/>
        <v>-28.79</v>
      </c>
      <c r="AC61" s="14">
        <f t="shared" ca="1" si="21"/>
        <v>-28.49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4"/>
    </row>
    <row r="62" spans="1:71" ht="21" customHeight="1" outlineLevel="1" thickBot="1">
      <c r="A62" s="5">
        <f t="shared" si="19"/>
        <v>0</v>
      </c>
      <c r="B62" s="5">
        <f t="shared" si="19"/>
        <v>1</v>
      </c>
      <c r="C62" s="5">
        <f t="shared" si="19"/>
        <v>1</v>
      </c>
      <c r="D62" s="5">
        <f t="shared" si="19"/>
        <v>0</v>
      </c>
      <c r="E62" s="6" t="str">
        <f t="shared" si="19"/>
        <v>(1)GeSe[l]</v>
      </c>
      <c r="F62" s="14">
        <f t="shared" ca="1" si="20"/>
        <v>-39.81</v>
      </c>
      <c r="G62" s="14">
        <f t="shared" ca="1" si="21"/>
        <v>-33.909999999999997</v>
      </c>
      <c r="H62" s="14">
        <f t="shared" ca="1" si="21"/>
        <v>-30.14</v>
      </c>
      <c r="I62" s="14">
        <f t="shared" ca="1" si="21"/>
        <v>-27.57</v>
      </c>
      <c r="J62" s="14">
        <f t="shared" ca="1" si="21"/>
        <v>-25.729999999999997</v>
      </c>
      <c r="K62" s="14">
        <f t="shared" ca="1" si="21"/>
        <v>-24.39</v>
      </c>
      <c r="L62" s="14">
        <f t="shared" ca="1" si="21"/>
        <v>-23.384</v>
      </c>
      <c r="M62" s="14">
        <f t="shared" ca="1" si="21"/>
        <v>-23.17</v>
      </c>
      <c r="N62" s="14">
        <f t="shared" ca="1" si="21"/>
        <v>-22.975999999999999</v>
      </c>
      <c r="O62" s="14">
        <f t="shared" ca="1" si="21"/>
        <v>-22.79</v>
      </c>
      <c r="P62" s="14">
        <f t="shared" ca="1" si="21"/>
        <v>-22.612000000000002</v>
      </c>
      <c r="Q62" s="14">
        <f t="shared" ca="1" si="21"/>
        <v>-22.451000000000001</v>
      </c>
      <c r="R62" s="14">
        <f t="shared" ca="1" si="21"/>
        <v>-22.307000000000002</v>
      </c>
      <c r="S62" s="14">
        <f t="shared" ca="1" si="21"/>
        <v>-22.225999999999999</v>
      </c>
      <c r="T62" s="14">
        <f t="shared" ca="1" si="21"/>
        <v>-22.166</v>
      </c>
      <c r="U62" s="14">
        <f t="shared" ca="1" si="21"/>
        <v>-21.975999999999999</v>
      </c>
      <c r="V62" s="14">
        <f t="shared" ca="1" si="21"/>
        <v>-21.945999999999998</v>
      </c>
      <c r="W62" s="14">
        <f t="shared" ca="1" si="21"/>
        <v>-21.907</v>
      </c>
      <c r="X62" s="14">
        <f t="shared" ca="1" si="21"/>
        <v>-21.880000000000003</v>
      </c>
      <c r="Y62" s="14">
        <f t="shared" ca="1" si="21"/>
        <v>-21.853999999999999</v>
      </c>
      <c r="Z62" s="14">
        <f t="shared" ca="1" si="21"/>
        <v>-21.83</v>
      </c>
      <c r="AA62" s="14">
        <f t="shared" ca="1" si="21"/>
        <v>-21.808</v>
      </c>
      <c r="AB62" s="14">
        <f t="shared" ca="1" si="21"/>
        <v>-21.788</v>
      </c>
      <c r="AC62" s="14">
        <f t="shared" ca="1" si="21"/>
        <v>-21.771000000000001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4"/>
    </row>
    <row r="63" spans="1:71" ht="21" customHeight="1" outlineLevel="1" thickBot="1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(l)Ge[l]</v>
      </c>
      <c r="F63" s="14">
        <f t="shared" ca="1" si="20"/>
        <v>-15.86</v>
      </c>
      <c r="G63" s="14">
        <f t="shared" ca="1" si="22"/>
        <v>-13.76</v>
      </c>
      <c r="H63" s="14">
        <f t="shared" ca="1" si="22"/>
        <v>-10.61</v>
      </c>
      <c r="I63" s="14">
        <f t="shared" ca="1" si="22"/>
        <v>-14.31</v>
      </c>
      <c r="J63" s="14">
        <f t="shared" ca="1" si="22"/>
        <v>-14.03</v>
      </c>
      <c r="K63" s="14">
        <f t="shared" ca="1" si="22"/>
        <v>-13.94</v>
      </c>
      <c r="L63" s="14">
        <f t="shared" ca="1" si="22"/>
        <v>-13.97</v>
      </c>
      <c r="M63" s="14">
        <f t="shared" ca="1" si="22"/>
        <v>-13.99</v>
      </c>
      <c r="N63" s="14">
        <f t="shared" ca="1" si="22"/>
        <v>-14.02</v>
      </c>
      <c r="O63" s="14">
        <f t="shared" ca="1" si="22"/>
        <v>-14.05</v>
      </c>
      <c r="P63" s="14">
        <f t="shared" ca="1" si="22"/>
        <v>-14.08</v>
      </c>
      <c r="Q63" s="14">
        <f t="shared" ca="1" si="22"/>
        <v>-14.12</v>
      </c>
      <c r="R63" s="14">
        <f t="shared" ca="1" si="22"/>
        <v>-14.15</v>
      </c>
      <c r="S63" s="14">
        <f t="shared" ca="1" si="22"/>
        <v>-13.98</v>
      </c>
      <c r="T63" s="14">
        <f t="shared" ca="1" si="22"/>
        <v>-13.85</v>
      </c>
      <c r="U63" s="14">
        <f t="shared" ca="1" si="22"/>
        <v>-13.38</v>
      </c>
      <c r="V63" s="14">
        <f t="shared" ca="1" si="22"/>
        <v>-13.28</v>
      </c>
      <c r="W63" s="14">
        <f t="shared" ca="1" si="22"/>
        <v>-13.17</v>
      </c>
      <c r="X63" s="14">
        <f t="shared" ca="1" si="22"/>
        <v>-13.07</v>
      </c>
      <c r="Y63" s="14">
        <f t="shared" ca="1" si="22"/>
        <v>-12.97</v>
      </c>
      <c r="Z63" s="14">
        <f t="shared" ca="1" si="22"/>
        <v>-12.87</v>
      </c>
      <c r="AA63" s="14">
        <f t="shared" ca="1" si="22"/>
        <v>-12.77</v>
      </c>
      <c r="AB63" s="14">
        <f t="shared" ca="1" si="22"/>
        <v>-12.67</v>
      </c>
      <c r="AC63" s="14">
        <f t="shared" ca="1" si="22"/>
        <v>-12.57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4"/>
    </row>
    <row r="64" spans="1:71" ht="21" customHeight="1" outlineLevel="1" thickBot="1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 t="str">
        <f t="shared" si="19"/>
        <v>(1)se[l]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4"/>
    </row>
    <row r="65" spans="1:87" ht="21" customHeight="1" outlineLevel="1" thickBot="1">
      <c r="A65" s="5">
        <f t="shared" si="19"/>
        <v>0</v>
      </c>
      <c r="B65" s="5">
        <f t="shared" si="19"/>
        <v>3</v>
      </c>
      <c r="C65" s="5">
        <f t="shared" si="19"/>
        <v>0</v>
      </c>
      <c r="D65" s="5">
        <f t="shared" si="19"/>
        <v>2</v>
      </c>
      <c r="E65" s="6" t="str">
        <f t="shared" si="19"/>
        <v>(l)Ga2Se3[l]</v>
      </c>
      <c r="F65" s="14">
        <f t="shared" ca="1" si="20"/>
        <v>-201.69</v>
      </c>
      <c r="G65" s="14">
        <f t="shared" ca="1" si="22"/>
        <v>-166.67</v>
      </c>
      <c r="H65" s="14">
        <f t="shared" ca="1" si="22"/>
        <v>-143.57</v>
      </c>
      <c r="I65" s="14">
        <f t="shared" ca="1" si="22"/>
        <v>-127.24</v>
      </c>
      <c r="J65" s="14">
        <f t="shared" ca="1" si="22"/>
        <v>-115.17999999999999</v>
      </c>
      <c r="K65" s="14">
        <f t="shared" ca="1" si="22"/>
        <v>-105.97</v>
      </c>
      <c r="L65" s="14">
        <f t="shared" ca="1" si="22"/>
        <v>-98.74199999999999</v>
      </c>
      <c r="M65" s="14">
        <f t="shared" ca="1" si="22"/>
        <v>-97.16</v>
      </c>
      <c r="N65" s="14">
        <f t="shared" ca="1" si="22"/>
        <v>-95.687999999999988</v>
      </c>
      <c r="O65" s="14">
        <f t="shared" ca="1" si="22"/>
        <v>-94.28</v>
      </c>
      <c r="P65" s="14">
        <f t="shared" ca="1" si="22"/>
        <v>-92.936000000000007</v>
      </c>
      <c r="Q65" s="14">
        <f t="shared" ca="1" si="22"/>
        <v>-91.673000000000002</v>
      </c>
      <c r="R65" s="14">
        <f t="shared" ca="1" si="22"/>
        <v>-90.891000000000005</v>
      </c>
      <c r="S65" s="14">
        <f t="shared" ca="1" si="22"/>
        <v>-90.337999999999994</v>
      </c>
      <c r="T65" s="14">
        <f t="shared" ca="1" si="22"/>
        <v>-89.788000000000011</v>
      </c>
      <c r="U65" s="14">
        <f t="shared" ca="1" si="22"/>
        <v>-87.808000000000007</v>
      </c>
      <c r="V65" s="14">
        <f t="shared" ca="1" si="22"/>
        <v>-87.358000000000004</v>
      </c>
      <c r="W65" s="14">
        <f t="shared" ca="1" si="22"/>
        <v>-86.911000000000001</v>
      </c>
      <c r="X65" s="14">
        <f t="shared" ca="1" si="22"/>
        <v>-86.490000000000009</v>
      </c>
      <c r="Y65" s="14">
        <f t="shared" ca="1" si="22"/>
        <v>-86.091999999999999</v>
      </c>
      <c r="Z65" s="14">
        <f t="shared" ca="1" si="22"/>
        <v>-85.7</v>
      </c>
      <c r="AA65" s="14">
        <f t="shared" ca="1" si="22"/>
        <v>-85.314000000000007</v>
      </c>
      <c r="AB65" s="14">
        <f t="shared" ca="1" si="22"/>
        <v>-84.933999999999997</v>
      </c>
      <c r="AC65" s="14">
        <f t="shared" ca="1" si="22"/>
        <v>-84.582999999999998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4"/>
    </row>
    <row r="66" spans="1:87" ht="21" customHeight="1" outlineLevel="1" thickBot="1">
      <c r="A66" s="5">
        <f t="shared" ref="A66:E75" si="23">A24</f>
        <v>1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 t="str">
        <f t="shared" si="23"/>
        <v>H (Ar)</v>
      </c>
      <c r="F66" s="14">
        <f t="shared" ref="F66:U74" ca="1" si="24">$A66*H.Ar + $B66*H.Se + $C66*H.Ge + $D66*H.Ga</f>
        <v>-18.62</v>
      </c>
      <c r="G66" s="14">
        <f t="shared" ca="1" si="24"/>
        <v>-18.63</v>
      </c>
      <c r="H66" s="14">
        <f t="shared" ca="1" si="24"/>
        <v>-18.72</v>
      </c>
      <c r="I66" s="14">
        <f t="shared" ca="1" si="24"/>
        <v>-18.84</v>
      </c>
      <c r="J66" s="14">
        <f t="shared" ca="1" si="24"/>
        <v>-18.97</v>
      </c>
      <c r="K66" s="14">
        <f t="shared" ca="1" si="24"/>
        <v>-19.11</v>
      </c>
      <c r="L66" s="14">
        <f t="shared" ca="1" si="24"/>
        <v>-19.25</v>
      </c>
      <c r="M66" s="14">
        <f t="shared" ca="1" si="24"/>
        <v>-19.28</v>
      </c>
      <c r="N66" s="14">
        <f t="shared" ca="1" si="24"/>
        <v>-19.32</v>
      </c>
      <c r="O66" s="14">
        <f t="shared" ca="1" si="24"/>
        <v>-19.350000000000001</v>
      </c>
      <c r="P66" s="14">
        <f t="shared" ca="1" si="24"/>
        <v>-19.38</v>
      </c>
      <c r="Q66" s="14">
        <f t="shared" ca="1" si="24"/>
        <v>-19.420000000000002</v>
      </c>
      <c r="R66" s="14">
        <f t="shared" ca="1" si="24"/>
        <v>-19.45</v>
      </c>
      <c r="S66" s="14">
        <f t="shared" ca="1" si="24"/>
        <v>-19.48</v>
      </c>
      <c r="T66" s="14">
        <f t="shared" ca="1" si="24"/>
        <v>-19.52</v>
      </c>
      <c r="U66" s="14">
        <f t="shared" ca="1" si="24"/>
        <v>-19.649999999999999</v>
      </c>
      <c r="V66" s="14">
        <f t="shared" ca="1" si="22"/>
        <v>-19.68</v>
      </c>
      <c r="W66" s="14">
        <f t="shared" ca="1" si="22"/>
        <v>-19.71</v>
      </c>
      <c r="X66" s="14">
        <f t="shared" ca="1" si="22"/>
        <v>-19.739999999999998</v>
      </c>
      <c r="Y66" s="14">
        <f t="shared" ca="1" si="22"/>
        <v>-19.78</v>
      </c>
      <c r="Z66" s="14">
        <f t="shared" ca="1" si="22"/>
        <v>-19.809999999999999</v>
      </c>
      <c r="AA66" s="14">
        <f t="shared" ca="1" si="22"/>
        <v>-19.84</v>
      </c>
      <c r="AB66" s="14">
        <f t="shared" ca="1" si="22"/>
        <v>-19.88</v>
      </c>
      <c r="AC66" s="14">
        <f t="shared" ca="1" si="22"/>
        <v>-19.91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4"/>
    </row>
    <row r="67" spans="1:87" ht="21" customHeight="1" outlineLevel="1" thickBot="1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1</v>
      </c>
      <c r="E67" s="6" t="str">
        <f t="shared" si="23"/>
        <v>H (Ga)</v>
      </c>
      <c r="F67" s="14">
        <f t="shared" ca="1" si="24"/>
        <v>-64.92</v>
      </c>
      <c r="G67" s="14">
        <f t="shared" ca="1" si="25"/>
        <v>-53.11</v>
      </c>
      <c r="H67" s="14">
        <f t="shared" ca="1" si="25"/>
        <v>-42.49</v>
      </c>
      <c r="I67" s="14">
        <f t="shared" ca="1" si="25"/>
        <v>-43.73</v>
      </c>
      <c r="J67" s="14">
        <f t="shared" ca="1" si="25"/>
        <v>-40.04</v>
      </c>
      <c r="K67" s="14">
        <f t="shared" ca="1" si="25"/>
        <v>-37.31</v>
      </c>
      <c r="L67" s="14">
        <f t="shared" ca="1" si="25"/>
        <v>-35.25</v>
      </c>
      <c r="M67" s="14">
        <f t="shared" ca="1" si="25"/>
        <v>-34.81</v>
      </c>
      <c r="N67" s="14">
        <f t="shared" ca="1" si="25"/>
        <v>-34.409999999999997</v>
      </c>
      <c r="O67" s="14">
        <f t="shared" ca="1" si="25"/>
        <v>-34.03</v>
      </c>
      <c r="P67" s="14">
        <f t="shared" ca="1" si="25"/>
        <v>-33.67</v>
      </c>
      <c r="Q67" s="14">
        <f t="shared" ca="1" si="25"/>
        <v>-33.340000000000003</v>
      </c>
      <c r="R67" s="14">
        <f t="shared" ca="1" si="25"/>
        <v>-33.21</v>
      </c>
      <c r="S67" s="14">
        <f t="shared" ca="1" si="25"/>
        <v>-32.799999999999997</v>
      </c>
      <c r="T67" s="14">
        <f t="shared" ca="1" si="25"/>
        <v>-32.42</v>
      </c>
      <c r="U67" s="14">
        <f t="shared" ca="1" si="25"/>
        <v>-31.01</v>
      </c>
      <c r="V67" s="14">
        <f t="shared" ca="1" si="25"/>
        <v>-30.68</v>
      </c>
      <c r="W67" s="14">
        <f t="shared" ca="1" si="25"/>
        <v>-30.35</v>
      </c>
      <c r="X67" s="14">
        <f t="shared" ca="1" si="25"/>
        <v>-30.03</v>
      </c>
      <c r="Y67" s="14">
        <f t="shared" ca="1" si="25"/>
        <v>-29.72</v>
      </c>
      <c r="Z67" s="14">
        <f t="shared" ca="1" si="25"/>
        <v>-29.41</v>
      </c>
      <c r="AA67" s="14">
        <f t="shared" ca="1" si="25"/>
        <v>-29.1</v>
      </c>
      <c r="AB67" s="14">
        <f t="shared" ca="1" si="25"/>
        <v>-28.79</v>
      </c>
      <c r="AC67" s="14">
        <f t="shared" ca="1" si="25"/>
        <v>-28.49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4"/>
    </row>
    <row r="68" spans="1:87" ht="21" customHeight="1" outlineLevel="1" thickBot="1">
      <c r="A68" s="5">
        <f t="shared" si="23"/>
        <v>0</v>
      </c>
      <c r="B68" s="5">
        <f t="shared" si="23"/>
        <v>0</v>
      </c>
      <c r="C68" s="5">
        <f t="shared" si="23"/>
        <v>1</v>
      </c>
      <c r="D68" s="5">
        <f t="shared" si="23"/>
        <v>0</v>
      </c>
      <c r="E68" s="6" t="str">
        <f t="shared" si="23"/>
        <v>H (Ge)</v>
      </c>
      <c r="F68" s="14">
        <f t="shared" ca="1" si="24"/>
        <v>-15.86</v>
      </c>
      <c r="G68" s="14">
        <f t="shared" ca="1" si="25"/>
        <v>-13.76</v>
      </c>
      <c r="H68" s="14">
        <f t="shared" ca="1" si="25"/>
        <v>-10.61</v>
      </c>
      <c r="I68" s="14">
        <f t="shared" ca="1" si="25"/>
        <v>-14.31</v>
      </c>
      <c r="J68" s="14">
        <f t="shared" ca="1" si="25"/>
        <v>-14.03</v>
      </c>
      <c r="K68" s="14">
        <f t="shared" ca="1" si="25"/>
        <v>-13.94</v>
      </c>
      <c r="L68" s="14">
        <f t="shared" ca="1" si="25"/>
        <v>-13.97</v>
      </c>
      <c r="M68" s="14">
        <f t="shared" ca="1" si="25"/>
        <v>-13.99</v>
      </c>
      <c r="N68" s="14">
        <f t="shared" ca="1" si="25"/>
        <v>-14.02</v>
      </c>
      <c r="O68" s="14">
        <f t="shared" ca="1" si="25"/>
        <v>-14.05</v>
      </c>
      <c r="P68" s="14">
        <f t="shared" ca="1" si="25"/>
        <v>-14.08</v>
      </c>
      <c r="Q68" s="14">
        <f t="shared" ca="1" si="25"/>
        <v>-14.12</v>
      </c>
      <c r="R68" s="14">
        <f t="shared" ca="1" si="25"/>
        <v>-14.15</v>
      </c>
      <c r="S68" s="14">
        <f t="shared" ca="1" si="25"/>
        <v>-13.98</v>
      </c>
      <c r="T68" s="14">
        <f t="shared" ca="1" si="25"/>
        <v>-13.85</v>
      </c>
      <c r="U68" s="14">
        <f t="shared" ca="1" si="25"/>
        <v>-13.38</v>
      </c>
      <c r="V68" s="14">
        <f t="shared" ca="1" si="25"/>
        <v>-13.28</v>
      </c>
      <c r="W68" s="14">
        <f t="shared" ca="1" si="25"/>
        <v>-13.17</v>
      </c>
      <c r="X68" s="14">
        <f t="shared" ca="1" si="25"/>
        <v>-13.07</v>
      </c>
      <c r="Y68" s="14">
        <f t="shared" ca="1" si="25"/>
        <v>-12.97</v>
      </c>
      <c r="Z68" s="14">
        <f t="shared" ca="1" si="25"/>
        <v>-12.87</v>
      </c>
      <c r="AA68" s="14">
        <f t="shared" ca="1" si="25"/>
        <v>-12.77</v>
      </c>
      <c r="AB68" s="14">
        <f t="shared" ca="1" si="25"/>
        <v>-12.67</v>
      </c>
      <c r="AC68" s="14">
        <f t="shared" ca="1" si="25"/>
        <v>-12.57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4"/>
    </row>
    <row r="69" spans="1:87" ht="21" customHeight="1" outlineLevel="1" thickBot="1">
      <c r="A69" s="5">
        <f t="shared" si="23"/>
        <v>0</v>
      </c>
      <c r="B69" s="5">
        <f t="shared" si="23"/>
        <v>1</v>
      </c>
      <c r="C69" s="5">
        <f t="shared" si="23"/>
        <v>0</v>
      </c>
      <c r="D69" s="5">
        <f t="shared" si="23"/>
        <v>0</v>
      </c>
      <c r="E69" s="6" t="str">
        <f t="shared" si="23"/>
        <v>H (Se)</v>
      </c>
      <c r="F69" s="14">
        <f t="shared" ca="1" si="24"/>
        <v>-23.95</v>
      </c>
      <c r="G69" s="14">
        <f t="shared" ca="1" si="25"/>
        <v>-20.149999999999999</v>
      </c>
      <c r="H69" s="14">
        <f t="shared" ca="1" si="25"/>
        <v>-19.53</v>
      </c>
      <c r="I69" s="14">
        <f t="shared" ca="1" si="25"/>
        <v>-13.26</v>
      </c>
      <c r="J69" s="14">
        <f t="shared" ca="1" si="25"/>
        <v>-11.7</v>
      </c>
      <c r="K69" s="14">
        <f t="shared" ca="1" si="25"/>
        <v>-10.45</v>
      </c>
      <c r="L69" s="14">
        <f t="shared" ca="1" si="25"/>
        <v>-9.4139999999999997</v>
      </c>
      <c r="M69" s="14">
        <f t="shared" ca="1" si="25"/>
        <v>-9.18</v>
      </c>
      <c r="N69" s="14">
        <f t="shared" ca="1" si="25"/>
        <v>-8.9559999999999995</v>
      </c>
      <c r="O69" s="14">
        <f t="shared" ca="1" si="25"/>
        <v>-8.74</v>
      </c>
      <c r="P69" s="14">
        <f t="shared" ca="1" si="25"/>
        <v>-8.532</v>
      </c>
      <c r="Q69" s="14">
        <f t="shared" ca="1" si="25"/>
        <v>-8.3309999999999995</v>
      </c>
      <c r="R69" s="14">
        <f t="shared" ca="1" si="25"/>
        <v>-8.157</v>
      </c>
      <c r="S69" s="14">
        <f t="shared" ca="1" si="25"/>
        <v>-8.2460000000000004</v>
      </c>
      <c r="T69" s="14">
        <f t="shared" ca="1" si="25"/>
        <v>-8.3160000000000007</v>
      </c>
      <c r="U69" s="14">
        <f t="shared" ca="1" si="25"/>
        <v>-8.5960000000000001</v>
      </c>
      <c r="V69" s="14">
        <f t="shared" ca="1" si="25"/>
        <v>-8.6660000000000004</v>
      </c>
      <c r="W69" s="14">
        <f t="shared" ca="1" si="25"/>
        <v>-8.7370000000000001</v>
      </c>
      <c r="X69" s="14">
        <f t="shared" ca="1" si="25"/>
        <v>-8.81</v>
      </c>
      <c r="Y69" s="14">
        <f t="shared" ca="1" si="25"/>
        <v>-8.8840000000000003</v>
      </c>
      <c r="Z69" s="14">
        <f t="shared" ca="1" si="25"/>
        <v>-8.9600000000000009</v>
      </c>
      <c r="AA69" s="14">
        <f t="shared" ca="1" si="25"/>
        <v>-9.0380000000000003</v>
      </c>
      <c r="AB69" s="14">
        <f t="shared" ca="1" si="25"/>
        <v>-9.1180000000000003</v>
      </c>
      <c r="AC69" s="14">
        <f t="shared" ca="1" si="25"/>
        <v>-9.2010000000000005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4"/>
    </row>
    <row r="70" spans="1:87" ht="21" customHeight="1" outlineLevel="1" thickBot="1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4"/>
    </row>
    <row r="71" spans="1:87" ht="21" customHeight="1" outlineLevel="1" thickBot="1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4"/>
    </row>
    <row r="72" spans="1:87" ht="21" customHeight="1" outlineLevel="1" thickBot="1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4"/>
    </row>
    <row r="73" spans="1:87" ht="21" customHeight="1" outlineLevel="1" thickBot="1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4"/>
    </row>
    <row r="74" spans="1:87" ht="21" customHeight="1" outlineLevel="1" thickBot="1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4"/>
    </row>
    <row r="75" spans="1:87" ht="21" customHeight="1" outlineLevel="1" thickBot="1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4"/>
    </row>
    <row r="76" spans="1:87" ht="21" customHeight="1" outlineLevel="1"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87" ht="21" customHeight="1"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</row>
    <row r="78" spans="1:87" ht="21" customHeight="1">
      <c r="A78" s="75"/>
      <c r="B78" s="75"/>
      <c r="C78" s="76">
        <f>E41</f>
        <v>6.25</v>
      </c>
      <c r="D78" s="62"/>
      <c r="E78" s="61" t="s">
        <v>21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686.1</v>
      </c>
      <c r="N79" s="3">
        <f t="shared" si="30"/>
        <v>702.7</v>
      </c>
      <c r="O79" s="3">
        <f t="shared" si="30"/>
        <v>719.2</v>
      </c>
      <c r="P79" s="3">
        <f t="shared" si="30"/>
        <v>735.7</v>
      </c>
      <c r="Q79" s="3">
        <f t="shared" si="30"/>
        <v>752.2</v>
      </c>
      <c r="R79" s="3">
        <f t="shared" si="30"/>
        <v>768.7</v>
      </c>
      <c r="S79" s="3">
        <f t="shared" si="30"/>
        <v>785.2</v>
      </c>
      <c r="T79" s="3">
        <f t="shared" si="30"/>
        <v>801.8</v>
      </c>
      <c r="U79" s="3">
        <f t="shared" si="30"/>
        <v>867.8</v>
      </c>
      <c r="V79" s="3">
        <f t="shared" si="30"/>
        <v>884.4</v>
      </c>
      <c r="W79" s="3">
        <f t="shared" si="30"/>
        <v>900.9</v>
      </c>
      <c r="X79" s="3">
        <f t="shared" si="30"/>
        <v>917.4</v>
      </c>
      <c r="Y79" s="3">
        <f t="shared" si="30"/>
        <v>933.9</v>
      </c>
      <c r="Z79" s="3">
        <f t="shared" si="30"/>
        <v>950.4</v>
      </c>
      <c r="AA79" s="3">
        <f t="shared" si="30"/>
        <v>967</v>
      </c>
      <c r="AB79" s="3">
        <f t="shared" si="30"/>
        <v>983.5</v>
      </c>
      <c r="AC79" s="3">
        <f t="shared" si="30"/>
        <v>1000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4"/>
    </row>
    <row r="80" spans="1:87" ht="21" hidden="1" customHeight="1" outlineLevel="1" thickTop="1" thickBot="1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0.49999375000000001</v>
      </c>
      <c r="N80" s="14">
        <f t="shared" si="33"/>
        <v>0.499975</v>
      </c>
      <c r="O80" s="14">
        <f t="shared" si="33"/>
        <v>0.49991875000000002</v>
      </c>
      <c r="P80" s="14">
        <f t="shared" si="33"/>
        <v>0.49978124999999995</v>
      </c>
      <c r="Q80" s="14">
        <f t="shared" si="33"/>
        <v>0.49938749999999998</v>
      </c>
      <c r="R80" s="14">
        <f t="shared" si="33"/>
        <v>1.2560625E-3</v>
      </c>
      <c r="S80" s="14">
        <f t="shared" si="33"/>
        <v>5.0088125E-21</v>
      </c>
      <c r="T80" s="14">
        <f t="shared" si="33"/>
        <v>4.1399375000000004E-23</v>
      </c>
      <c r="U80" s="14">
        <f t="shared" si="33"/>
        <v>3.2472499999999997E-28</v>
      </c>
      <c r="V80" s="14">
        <f t="shared" si="33"/>
        <v>1.618875E-29</v>
      </c>
      <c r="W80" s="14">
        <f t="shared" si="33"/>
        <v>5.3393749999999996E-30</v>
      </c>
      <c r="X80" s="14">
        <f t="shared" si="33"/>
        <v>7.0599999999999996E-31</v>
      </c>
      <c r="Y80" s="14">
        <f t="shared" si="33"/>
        <v>1.5193125000000001E-32</v>
      </c>
      <c r="Z80" s="14">
        <f t="shared" si="33"/>
        <v>6.2543750000000002E-34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4"/>
    </row>
    <row r="81" spans="1:71" ht="21" hidden="1" customHeight="1" outlineLevel="1" thickBot="1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2</v>
      </c>
      <c r="E81" s="6" t="str">
        <f t="shared" si="28"/>
        <v>*Ga2Se3</v>
      </c>
      <c r="F81" s="14">
        <f t="shared" ref="F81" si="35">F5*$C$78</f>
        <v>0.5</v>
      </c>
      <c r="G81" s="14">
        <f t="shared" ref="G81:BR81" si="36">G5*$C$78</f>
        <v>0.5</v>
      </c>
      <c r="H81" s="14">
        <f t="shared" si="36"/>
        <v>0.5</v>
      </c>
      <c r="I81" s="14">
        <f t="shared" si="36"/>
        <v>0.5</v>
      </c>
      <c r="J81" s="14">
        <f t="shared" si="36"/>
        <v>0.5</v>
      </c>
      <c r="K81" s="14">
        <f t="shared" si="36"/>
        <v>0.5</v>
      </c>
      <c r="L81" s="14">
        <f t="shared" si="36"/>
        <v>0.5</v>
      </c>
      <c r="M81" s="14">
        <f t="shared" si="36"/>
        <v>0.5</v>
      </c>
      <c r="N81" s="14">
        <f t="shared" si="36"/>
        <v>0.5</v>
      </c>
      <c r="O81" s="14">
        <f t="shared" si="36"/>
        <v>0.5</v>
      </c>
      <c r="P81" s="14">
        <f t="shared" si="36"/>
        <v>0.5</v>
      </c>
      <c r="Q81" s="14">
        <f t="shared" si="36"/>
        <v>0.5</v>
      </c>
      <c r="R81" s="14">
        <f t="shared" si="36"/>
        <v>2.8068750000000001E-26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4"/>
    </row>
    <row r="82" spans="1:71" ht="21" hidden="1" customHeight="1" outlineLevel="1" thickBot="1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2</v>
      </c>
      <c r="E82" s="6" t="str">
        <f t="shared" si="28"/>
        <v>*Ga2Se3[l]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0</v>
      </c>
      <c r="P82" s="14">
        <f t="shared" si="38"/>
        <v>0</v>
      </c>
      <c r="Q82" s="14">
        <f t="shared" si="38"/>
        <v>0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1.931875E-20</v>
      </c>
      <c r="V82" s="14">
        <f t="shared" si="38"/>
        <v>1.31525E-18</v>
      </c>
      <c r="W82" s="14">
        <f t="shared" si="38"/>
        <v>9.0662499999999997E-17</v>
      </c>
      <c r="X82" s="14">
        <f t="shared" si="38"/>
        <v>1.5040624999999998E-15</v>
      </c>
      <c r="Y82" s="14">
        <f t="shared" si="38"/>
        <v>6.2787499999999997E-15</v>
      </c>
      <c r="Z82" s="14">
        <f t="shared" si="38"/>
        <v>2.6035624999999998E-14</v>
      </c>
      <c r="AA82" s="14">
        <f t="shared" si="38"/>
        <v>2.8172499999999999E-14</v>
      </c>
      <c r="AB82" s="14">
        <f t="shared" si="38"/>
        <v>3.1316875E-14</v>
      </c>
      <c r="AC82" s="14">
        <f t="shared" si="38"/>
        <v>3.5704374999999997E-14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4"/>
    </row>
    <row r="83" spans="1:71" ht="21" hidden="1" customHeight="1" outlineLevel="1" thickBot="1">
      <c r="A83" s="5">
        <f t="shared" si="34"/>
        <v>0</v>
      </c>
      <c r="B83" s="5">
        <f t="shared" si="34"/>
        <v>1</v>
      </c>
      <c r="C83" s="5">
        <f t="shared" si="34"/>
        <v>1</v>
      </c>
      <c r="D83" s="5">
        <f t="shared" si="34"/>
        <v>0</v>
      </c>
      <c r="E83" s="6" t="str">
        <f t="shared" si="28"/>
        <v>*GeSe[l]</v>
      </c>
      <c r="F83" s="14">
        <f t="shared" ref="F83" si="39">F7*$C$78</f>
        <v>4.3128750000000001E-25</v>
      </c>
      <c r="G83" s="14">
        <f t="shared" ref="G83:BR83" si="40">G7*$C$78</f>
        <v>2.5156875E-18</v>
      </c>
      <c r="H83" s="14">
        <f t="shared" si="40"/>
        <v>7.875000000000001E-17</v>
      </c>
      <c r="I83" s="14">
        <f t="shared" si="40"/>
        <v>3.3678749999999999E-23</v>
      </c>
      <c r="J83" s="14">
        <f t="shared" si="40"/>
        <v>5.3985000000000005E-12</v>
      </c>
      <c r="K83" s="14">
        <f t="shared" si="40"/>
        <v>1.95175E-10</v>
      </c>
      <c r="L83" s="14">
        <f t="shared" si="40"/>
        <v>1.1084375000000001E-11</v>
      </c>
      <c r="M83" s="14">
        <f t="shared" si="40"/>
        <v>2.4843125000000002E-12</v>
      </c>
      <c r="N83" s="14">
        <f t="shared" si="40"/>
        <v>9.1362499999999996E-13</v>
      </c>
      <c r="O83" s="14">
        <f t="shared" si="40"/>
        <v>7.7562499999999991E-14</v>
      </c>
      <c r="P83" s="14">
        <f t="shared" si="40"/>
        <v>3.1396875000000004E-17</v>
      </c>
      <c r="Q83" s="14">
        <f t="shared" si="40"/>
        <v>1.5628750000000001E-33</v>
      </c>
      <c r="R83" s="14">
        <f t="shared" si="40"/>
        <v>0</v>
      </c>
      <c r="S83" s="14">
        <f t="shared" si="40"/>
        <v>0</v>
      </c>
      <c r="T83" s="14">
        <f t="shared" si="40"/>
        <v>2.8275E-24</v>
      </c>
      <c r="U83" s="14">
        <f t="shared" si="40"/>
        <v>2.6108750000000003E-11</v>
      </c>
      <c r="V83" s="14">
        <f t="shared" si="40"/>
        <v>2.3688749999999997E-10</v>
      </c>
      <c r="W83" s="14">
        <f t="shared" si="40"/>
        <v>2.1236250000000001E-9</v>
      </c>
      <c r="X83" s="14">
        <f t="shared" si="40"/>
        <v>9.6781249999999992E-9</v>
      </c>
      <c r="Y83" s="14">
        <f t="shared" si="40"/>
        <v>2.2278125E-8</v>
      </c>
      <c r="Z83" s="14">
        <f t="shared" si="40"/>
        <v>5.1641250000000006E-8</v>
      </c>
      <c r="AA83" s="14">
        <f t="shared" si="40"/>
        <v>6.2123124999999997E-8</v>
      </c>
      <c r="AB83" s="14">
        <f t="shared" si="40"/>
        <v>7.5731249999999999E-8</v>
      </c>
      <c r="AC83" s="14">
        <f t="shared" si="40"/>
        <v>9.3593750000000004E-8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4"/>
    </row>
    <row r="84" spans="1:71" ht="21" hidden="1" customHeight="1" outlineLevel="1" thickBot="1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*GeSe</v>
      </c>
      <c r="F84" s="14">
        <f t="shared" ref="F84" si="41">F8*$C$78</f>
        <v>0.5</v>
      </c>
      <c r="G84" s="14">
        <f t="shared" ref="G84:BR84" si="42">G8*$C$78</f>
        <v>0.5</v>
      </c>
      <c r="H84" s="14">
        <f t="shared" si="42"/>
        <v>0.5</v>
      </c>
      <c r="I84" s="14">
        <f t="shared" si="42"/>
        <v>0.5</v>
      </c>
      <c r="J84" s="14">
        <f t="shared" si="42"/>
        <v>0.5</v>
      </c>
      <c r="K84" s="14">
        <f t="shared" si="42"/>
        <v>0.5</v>
      </c>
      <c r="L84" s="14">
        <f t="shared" si="42"/>
        <v>0.5</v>
      </c>
      <c r="M84" s="14">
        <f t="shared" si="42"/>
        <v>0.50000624999999999</v>
      </c>
      <c r="N84" s="14">
        <f t="shared" si="42"/>
        <v>0.50002500000000005</v>
      </c>
      <c r="O84" s="14">
        <f t="shared" si="42"/>
        <v>0.50008125000000003</v>
      </c>
      <c r="P84" s="14">
        <f t="shared" si="42"/>
        <v>0.50021874999999993</v>
      </c>
      <c r="Q84" s="14">
        <f t="shared" si="42"/>
        <v>0.50060625000000003</v>
      </c>
      <c r="R84" s="14">
        <f t="shared" si="42"/>
        <v>3.6554375E-2</v>
      </c>
      <c r="S84" s="14">
        <f t="shared" si="42"/>
        <v>2.9998124999999998E-5</v>
      </c>
      <c r="T84" s="14">
        <f t="shared" si="42"/>
        <v>4.7218750000000004E-6</v>
      </c>
      <c r="U84" s="14">
        <f t="shared" si="42"/>
        <v>3.0269375000000002E-7</v>
      </c>
      <c r="V84" s="14">
        <f t="shared" si="42"/>
        <v>1.7272500000000001E-7</v>
      </c>
      <c r="W84" s="14">
        <f t="shared" si="42"/>
        <v>1.5092499999999998E-7</v>
      </c>
      <c r="X84" s="14">
        <f t="shared" si="42"/>
        <v>1.1189999999999999E-7</v>
      </c>
      <c r="Y84" s="14">
        <f t="shared" si="42"/>
        <v>5.7735624999999998E-8</v>
      </c>
      <c r="Z84" s="14">
        <f t="shared" si="42"/>
        <v>3.5130625000000002E-8</v>
      </c>
      <c r="AA84" s="14">
        <f t="shared" si="42"/>
        <v>1.2025625000000001E-8</v>
      </c>
      <c r="AB84" s="14">
        <f t="shared" si="42"/>
        <v>4.3422499999999996E-9</v>
      </c>
      <c r="AC84" s="14">
        <f t="shared" si="42"/>
        <v>1.6515625E-9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4"/>
    </row>
    <row r="85" spans="1:71" ht="21" hidden="1" customHeight="1" outlineLevel="1" thickBot="1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1.6718124999999999E-35</v>
      </c>
      <c r="J85" s="14">
        <f t="shared" si="44"/>
        <v>1.8976875000000001E-27</v>
      </c>
      <c r="K85" s="14">
        <f t="shared" si="44"/>
        <v>6.5324999999999993E-21</v>
      </c>
      <c r="L85" s="14">
        <f t="shared" si="44"/>
        <v>1.9019375E-15</v>
      </c>
      <c r="M85" s="14">
        <f t="shared" si="44"/>
        <v>3.2595625E-14</v>
      </c>
      <c r="N85" s="14">
        <f t="shared" si="44"/>
        <v>5.0291249999999995E-13</v>
      </c>
      <c r="O85" s="14">
        <f t="shared" si="44"/>
        <v>7.0343750000000001E-12</v>
      </c>
      <c r="P85" s="14">
        <f t="shared" si="44"/>
        <v>8.9774999999999995E-11</v>
      </c>
      <c r="Q85" s="14">
        <f t="shared" si="44"/>
        <v>1.0514375000000001E-9</v>
      </c>
      <c r="R85" s="14">
        <f t="shared" si="44"/>
        <v>9.6443750000000006E-9</v>
      </c>
      <c r="S85" s="14">
        <f t="shared" si="44"/>
        <v>1.061125E-8</v>
      </c>
      <c r="T85" s="14">
        <f t="shared" si="44"/>
        <v>1.3146249999999999E-8</v>
      </c>
      <c r="U85" s="14">
        <f t="shared" si="44"/>
        <v>2.5605624999999997E-8</v>
      </c>
      <c r="V85" s="14">
        <f t="shared" si="44"/>
        <v>2.8719375000000001E-8</v>
      </c>
      <c r="W85" s="14">
        <f t="shared" si="44"/>
        <v>3.1461875000000004E-8</v>
      </c>
      <c r="X85" s="14">
        <f t="shared" si="44"/>
        <v>3.3602499999999999E-8</v>
      </c>
      <c r="Y85" s="14">
        <f t="shared" si="44"/>
        <v>3.4919999999999998E-8</v>
      </c>
      <c r="Z85" s="14">
        <f t="shared" si="44"/>
        <v>3.5239999999999997E-8</v>
      </c>
      <c r="AA85" s="14">
        <f t="shared" si="44"/>
        <v>3.4470625000000001E-8</v>
      </c>
      <c r="AB85" s="14">
        <f t="shared" si="44"/>
        <v>3.2632499999999998E-8</v>
      </c>
      <c r="AC85" s="14">
        <f t="shared" si="44"/>
        <v>2.9866249999999998E-8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4"/>
    </row>
    <row r="86" spans="1:71" ht="21" hidden="1" customHeight="1" outlineLevel="1" thickBot="1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0</v>
      </c>
      <c r="E86" s="6" t="str">
        <f t="shared" si="28"/>
        <v>Se?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6.9018750000000005E-31</v>
      </c>
      <c r="J86" s="14">
        <f t="shared" si="46"/>
        <v>1.0590000000000001E-23</v>
      </c>
      <c r="K86" s="14">
        <f t="shared" si="46"/>
        <v>7.0924999999999998E-18</v>
      </c>
      <c r="L86" s="14">
        <f t="shared" si="46"/>
        <v>5.1994375000000005E-13</v>
      </c>
      <c r="M86" s="14">
        <f t="shared" si="46"/>
        <v>6.5162499999999998E-12</v>
      </c>
      <c r="N86" s="14">
        <f t="shared" si="46"/>
        <v>7.4331250000000001E-11</v>
      </c>
      <c r="O86" s="14">
        <f t="shared" si="46"/>
        <v>7.7668749999999996E-10</v>
      </c>
      <c r="P86" s="14">
        <f t="shared" si="46"/>
        <v>7.4762500000000005E-9</v>
      </c>
      <c r="Q86" s="14">
        <f t="shared" si="46"/>
        <v>6.6643749999999991E-8</v>
      </c>
      <c r="R86" s="14">
        <f t="shared" si="46"/>
        <v>4.7889374999999997E-7</v>
      </c>
      <c r="S86" s="14">
        <f t="shared" si="46"/>
        <v>5.3728124999999999E-7</v>
      </c>
      <c r="T86" s="14">
        <f t="shared" si="46"/>
        <v>6.6787500000000004E-7</v>
      </c>
      <c r="U86" s="14">
        <f t="shared" si="46"/>
        <v>1.3335625000000002E-6</v>
      </c>
      <c r="V86" s="14">
        <f t="shared" si="46"/>
        <v>1.5108124999999998E-6</v>
      </c>
      <c r="W86" s="14">
        <f t="shared" si="46"/>
        <v>1.6751875E-6</v>
      </c>
      <c r="X86" s="14">
        <f t="shared" si="46"/>
        <v>1.8151249999999998E-6</v>
      </c>
      <c r="Y86" s="14">
        <f t="shared" si="46"/>
        <v>1.9186250000000002E-6</v>
      </c>
      <c r="Z86" s="14">
        <f t="shared" si="46"/>
        <v>1.975125E-6</v>
      </c>
      <c r="AA86" s="14">
        <f t="shared" si="46"/>
        <v>1.9771874999999999E-6</v>
      </c>
      <c r="AB86" s="14">
        <f t="shared" si="46"/>
        <v>1.9221250000000003E-6</v>
      </c>
      <c r="AC86" s="14">
        <f t="shared" si="46"/>
        <v>1.8129375000000001E-6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4"/>
    </row>
    <row r="87" spans="1:71" ht="21" hidden="1" customHeight="1" outlineLevel="1" thickBot="1">
      <c r="A87" s="5">
        <f t="shared" si="34"/>
        <v>0</v>
      </c>
      <c r="B87" s="5">
        <f t="shared" si="34"/>
        <v>8</v>
      </c>
      <c r="C87" s="5">
        <f t="shared" si="34"/>
        <v>0</v>
      </c>
      <c r="D87" s="5">
        <f t="shared" si="34"/>
        <v>0</v>
      </c>
      <c r="E87" s="6" t="str">
        <f t="shared" si="28"/>
        <v>Se8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4.6975625000000001E-27</v>
      </c>
      <c r="J87" s="14">
        <f t="shared" si="48"/>
        <v>9.3625000000000009E-21</v>
      </c>
      <c r="K87" s="14">
        <f t="shared" si="48"/>
        <v>1.1828124999999999E-15</v>
      </c>
      <c r="L87" s="14">
        <f t="shared" si="48"/>
        <v>2.1299375000000001E-11</v>
      </c>
      <c r="M87" s="14">
        <f t="shared" si="48"/>
        <v>1.9413749999999999E-10</v>
      </c>
      <c r="N87" s="14">
        <f t="shared" si="48"/>
        <v>1.6289999999999999E-9</v>
      </c>
      <c r="O87" s="14">
        <f t="shared" si="48"/>
        <v>1.26525E-8</v>
      </c>
      <c r="P87" s="14">
        <f t="shared" si="48"/>
        <v>9.1425E-8</v>
      </c>
      <c r="Q87" s="14">
        <f t="shared" si="48"/>
        <v>6.1743749999999999E-7</v>
      </c>
      <c r="R87" s="14">
        <f t="shared" si="48"/>
        <v>3.4612500000000001E-6</v>
      </c>
      <c r="S87" s="14">
        <f t="shared" si="48"/>
        <v>3.9436249999999999E-6</v>
      </c>
      <c r="T87" s="14">
        <f t="shared" si="48"/>
        <v>4.8988124999999996E-6</v>
      </c>
      <c r="U87" s="14">
        <f t="shared" si="48"/>
        <v>9.8856250000000007E-6</v>
      </c>
      <c r="V87" s="14">
        <f t="shared" si="48"/>
        <v>1.1276875E-5</v>
      </c>
      <c r="W87" s="14">
        <f t="shared" si="48"/>
        <v>1.261625E-5</v>
      </c>
      <c r="X87" s="14">
        <f t="shared" si="48"/>
        <v>1.3826250000000002E-5</v>
      </c>
      <c r="Y87" s="14">
        <f t="shared" si="48"/>
        <v>1.4823125E-5</v>
      </c>
      <c r="Z87" s="14">
        <f t="shared" si="48"/>
        <v>1.5523124999999999E-5</v>
      </c>
      <c r="AA87" s="14">
        <f t="shared" si="48"/>
        <v>1.5860000000000001E-5</v>
      </c>
      <c r="AB87" s="14">
        <f t="shared" si="48"/>
        <v>1.5791874999999999E-5</v>
      </c>
      <c r="AC87" s="14">
        <f t="shared" si="48"/>
        <v>1.5311875E-5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4"/>
    </row>
    <row r="88" spans="1:71" ht="21" hidden="1" customHeight="1" outlineLevel="1" thickBot="1">
      <c r="A88" s="5">
        <f t="shared" si="34"/>
        <v>0</v>
      </c>
      <c r="B88" s="5">
        <f t="shared" si="34"/>
        <v>5</v>
      </c>
      <c r="C88" s="5">
        <f t="shared" si="34"/>
        <v>0</v>
      </c>
      <c r="D88" s="5">
        <f t="shared" si="34"/>
        <v>0</v>
      </c>
      <c r="E88" s="6" t="str">
        <f t="shared" si="28"/>
        <v>Se5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1.5590624999999998E-24</v>
      </c>
      <c r="J88" s="14">
        <f t="shared" si="50"/>
        <v>1.0028750000000001E-18</v>
      </c>
      <c r="K88" s="14">
        <f t="shared" si="50"/>
        <v>4.8631249999999993E-14</v>
      </c>
      <c r="L88" s="14">
        <f t="shared" si="50"/>
        <v>3.8032500000000003E-10</v>
      </c>
      <c r="M88" s="14">
        <f t="shared" si="50"/>
        <v>2.8578125000000001E-9</v>
      </c>
      <c r="N88" s="14">
        <f t="shared" si="50"/>
        <v>1.9874375E-8</v>
      </c>
      <c r="O88" s="14">
        <f t="shared" si="50"/>
        <v>1.285875E-7</v>
      </c>
      <c r="P88" s="14">
        <f t="shared" si="50"/>
        <v>7.7762500000000003E-7</v>
      </c>
      <c r="Q88" s="14">
        <f t="shared" si="50"/>
        <v>4.4151874999999996E-6</v>
      </c>
      <c r="R88" s="14">
        <f t="shared" si="50"/>
        <v>2.1328124999999998E-5</v>
      </c>
      <c r="S88" s="14">
        <f t="shared" si="50"/>
        <v>2.7145000000000002E-5</v>
      </c>
      <c r="T88" s="14">
        <f t="shared" si="50"/>
        <v>3.6922499999999998E-5</v>
      </c>
      <c r="U88" s="14">
        <f t="shared" si="50"/>
        <v>1.0481250000000001E-4</v>
      </c>
      <c r="V88" s="14">
        <f t="shared" si="50"/>
        <v>1.2974374999999999E-4</v>
      </c>
      <c r="W88" s="14">
        <f t="shared" si="50"/>
        <v>1.5742499999999999E-4</v>
      </c>
      <c r="X88" s="14">
        <f t="shared" si="50"/>
        <v>1.8707500000000001E-4</v>
      </c>
      <c r="Y88" s="14">
        <f t="shared" si="50"/>
        <v>2.1752500000000002E-4</v>
      </c>
      <c r="Z88" s="14">
        <f t="shared" si="50"/>
        <v>2.4724375E-4</v>
      </c>
      <c r="AA88" s="14">
        <f t="shared" si="50"/>
        <v>2.7446250000000001E-4</v>
      </c>
      <c r="AB88" s="14">
        <f t="shared" si="50"/>
        <v>2.9734374999999997E-4</v>
      </c>
      <c r="AC88" s="14">
        <f t="shared" si="50"/>
        <v>3.1422500000000001E-4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4"/>
    </row>
    <row r="89" spans="1:71" ht="21" hidden="1" customHeight="1" outlineLevel="1" thickBot="1">
      <c r="A89" s="5">
        <f t="shared" si="34"/>
        <v>0</v>
      </c>
      <c r="B89" s="5">
        <f t="shared" si="34"/>
        <v>1</v>
      </c>
      <c r="C89" s="5">
        <f t="shared" si="34"/>
        <v>1</v>
      </c>
      <c r="D89" s="5">
        <f t="shared" si="34"/>
        <v>0</v>
      </c>
      <c r="E89" s="6" t="str">
        <f t="shared" si="28"/>
        <v>GeSe</v>
      </c>
      <c r="F89" s="14">
        <f t="shared" ref="F89" si="51">F13*$C$78</f>
        <v>0</v>
      </c>
      <c r="G89" s="14">
        <f t="shared" ref="G89:BR89" si="52">G13*$C$78</f>
        <v>1.4468750000000002E-31</v>
      </c>
      <c r="H89" s="14">
        <f t="shared" si="52"/>
        <v>3.2433749999999998E-27</v>
      </c>
      <c r="I89" s="14">
        <f t="shared" si="52"/>
        <v>4.1969374999999995E-24</v>
      </c>
      <c r="J89" s="14">
        <f t="shared" si="52"/>
        <v>9.0100000000000004E-22</v>
      </c>
      <c r="K89" s="14">
        <f t="shared" si="52"/>
        <v>5.8029374999999995E-20</v>
      </c>
      <c r="L89" s="14">
        <f t="shared" si="52"/>
        <v>1.6038125E-18</v>
      </c>
      <c r="M89" s="14">
        <f t="shared" si="52"/>
        <v>3.3161874999999997E-18</v>
      </c>
      <c r="N89" s="14">
        <f t="shared" si="52"/>
        <v>6.6174999999999996E-18</v>
      </c>
      <c r="O89" s="14">
        <f t="shared" si="52"/>
        <v>1.2776875E-17</v>
      </c>
      <c r="P89" s="14">
        <f t="shared" si="52"/>
        <v>2.3921250000000002E-17</v>
      </c>
      <c r="Q89" s="14">
        <f t="shared" si="52"/>
        <v>4.3521874999999998E-17</v>
      </c>
      <c r="R89" s="14">
        <f t="shared" si="52"/>
        <v>7.6993749999999998E-17</v>
      </c>
      <c r="S89" s="14">
        <f t="shared" si="52"/>
        <v>1.2529375E-16</v>
      </c>
      <c r="T89" s="14">
        <f t="shared" si="52"/>
        <v>1.9607500000000001E-16</v>
      </c>
      <c r="U89" s="14">
        <f t="shared" si="52"/>
        <v>9.8400000000000001E-16</v>
      </c>
      <c r="V89" s="14">
        <f t="shared" si="52"/>
        <v>1.4168125E-15</v>
      </c>
      <c r="W89" s="14">
        <f t="shared" si="52"/>
        <v>2.0129375E-15</v>
      </c>
      <c r="X89" s="14">
        <f t="shared" si="52"/>
        <v>2.8244999999999996E-15</v>
      </c>
      <c r="Y89" s="14">
        <f t="shared" si="52"/>
        <v>3.9175000000000003E-15</v>
      </c>
      <c r="Z89" s="14">
        <f t="shared" si="52"/>
        <v>5.3750625000000006E-15</v>
      </c>
      <c r="AA89" s="14">
        <f t="shared" si="52"/>
        <v>7.3006250000000006E-15</v>
      </c>
      <c r="AB89" s="14">
        <f t="shared" si="52"/>
        <v>9.822499999999999E-15</v>
      </c>
      <c r="AC89" s="14">
        <f t="shared" si="52"/>
        <v>1.3096874999999998E-14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4"/>
    </row>
    <row r="90" spans="1:71" ht="21" hidden="1" customHeight="1" outlineLevel="1" thickBot="1">
      <c r="A90" s="5">
        <f t="shared" si="34"/>
        <v>0</v>
      </c>
      <c r="B90" s="5">
        <f t="shared" si="34"/>
        <v>4</v>
      </c>
      <c r="C90" s="5">
        <f t="shared" si="34"/>
        <v>0</v>
      </c>
      <c r="D90" s="5">
        <f t="shared" si="34"/>
        <v>0</v>
      </c>
      <c r="E90" s="6" t="str">
        <f t="shared" si="28"/>
        <v>Se4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1.1583125E-23</v>
      </c>
      <c r="J90" s="14">
        <f t="shared" si="54"/>
        <v>1.7713125E-18</v>
      </c>
      <c r="K90" s="14">
        <f t="shared" si="54"/>
        <v>2.5943749999999998E-14</v>
      </c>
      <c r="L90" s="14">
        <f t="shared" si="54"/>
        <v>7.2662500000000006E-11</v>
      </c>
      <c r="M90" s="14">
        <f t="shared" si="54"/>
        <v>4.3138750000000003E-10</v>
      </c>
      <c r="N90" s="14">
        <f t="shared" si="54"/>
        <v>2.3878124999999998E-9</v>
      </c>
      <c r="O90" s="14">
        <f t="shared" si="54"/>
        <v>1.2380625E-8</v>
      </c>
      <c r="P90" s="14">
        <f t="shared" si="54"/>
        <v>6.0394375000000002E-8</v>
      </c>
      <c r="Q90" s="14">
        <f t="shared" si="54"/>
        <v>2.7825625000000001E-7</v>
      </c>
      <c r="R90" s="14">
        <f t="shared" si="54"/>
        <v>1.1196875E-6</v>
      </c>
      <c r="S90" s="14">
        <f t="shared" si="54"/>
        <v>1.5411874999999999E-6</v>
      </c>
      <c r="T90" s="14">
        <f t="shared" si="54"/>
        <v>2.2251249999999997E-6</v>
      </c>
      <c r="U90" s="14">
        <f t="shared" si="54"/>
        <v>7.9387499999999992E-6</v>
      </c>
      <c r="V90" s="14">
        <f t="shared" si="54"/>
        <v>1.0395E-5</v>
      </c>
      <c r="W90" s="14">
        <f t="shared" si="54"/>
        <v>1.3345625000000002E-5</v>
      </c>
      <c r="X90" s="14">
        <f t="shared" si="54"/>
        <v>1.6793749999999998E-5</v>
      </c>
      <c r="Y90" s="14">
        <f t="shared" si="54"/>
        <v>2.0699374999999999E-5</v>
      </c>
      <c r="Z90" s="14">
        <f t="shared" si="54"/>
        <v>2.4976875E-5</v>
      </c>
      <c r="AA90" s="14">
        <f t="shared" si="54"/>
        <v>2.9488750000000001E-5</v>
      </c>
      <c r="AB90" s="14">
        <f t="shared" si="54"/>
        <v>3.4048750000000002E-5</v>
      </c>
      <c r="AC90" s="14">
        <f t="shared" si="54"/>
        <v>3.8439999999999998E-5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4"/>
    </row>
    <row r="91" spans="1:71" ht="21" hidden="1" customHeight="1" outlineLevel="1" thickBot="1">
      <c r="A91" s="5">
        <f t="shared" si="34"/>
        <v>0</v>
      </c>
      <c r="B91" s="5">
        <f t="shared" si="34"/>
        <v>3</v>
      </c>
      <c r="C91" s="5">
        <f t="shared" si="34"/>
        <v>0</v>
      </c>
      <c r="D91" s="5">
        <f t="shared" si="34"/>
        <v>0</v>
      </c>
      <c r="E91" s="6" t="str">
        <f t="shared" si="28"/>
        <v>Se3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1.3200000000000001E-32</v>
      </c>
      <c r="I91" s="14">
        <f t="shared" si="56"/>
        <v>4.3479374999999995E-21</v>
      </c>
      <c r="J91" s="14">
        <f t="shared" si="56"/>
        <v>1.7686250000000002E-16</v>
      </c>
      <c r="K91" s="14">
        <f t="shared" si="56"/>
        <v>8.5581249999999999E-13</v>
      </c>
      <c r="L91" s="14">
        <f t="shared" si="56"/>
        <v>9.2356250000000004E-10</v>
      </c>
      <c r="M91" s="14">
        <f t="shared" si="56"/>
        <v>4.4031249999999999E-9</v>
      </c>
      <c r="N91" s="14">
        <f t="shared" si="56"/>
        <v>1.9701875E-8</v>
      </c>
      <c r="O91" s="14">
        <f t="shared" si="56"/>
        <v>8.3093749999999996E-8</v>
      </c>
      <c r="P91" s="14">
        <f t="shared" si="56"/>
        <v>3.3162499999999998E-7</v>
      </c>
      <c r="Q91" s="14">
        <f t="shared" si="56"/>
        <v>1.2569375000000001E-6</v>
      </c>
      <c r="R91" s="14">
        <f t="shared" si="56"/>
        <v>4.2690000000000001E-6</v>
      </c>
      <c r="S91" s="14">
        <f t="shared" si="56"/>
        <v>6.4350000000000002E-6</v>
      </c>
      <c r="T91" s="14">
        <f t="shared" si="56"/>
        <v>9.9812499999999987E-6</v>
      </c>
      <c r="U91" s="14">
        <f t="shared" si="56"/>
        <v>4.6766874999999999E-5</v>
      </c>
      <c r="V91" s="14">
        <f t="shared" si="56"/>
        <v>6.5431249999999995E-5</v>
      </c>
      <c r="W91" s="14">
        <f t="shared" si="56"/>
        <v>8.975E-5</v>
      </c>
      <c r="X91" s="14">
        <f t="shared" si="56"/>
        <v>1.2071249999999999E-4</v>
      </c>
      <c r="Y91" s="14">
        <f t="shared" si="56"/>
        <v>1.5914999999999999E-4</v>
      </c>
      <c r="Z91" s="14">
        <f t="shared" si="56"/>
        <v>2.0565624999999997E-4</v>
      </c>
      <c r="AA91" s="14">
        <f t="shared" si="56"/>
        <v>2.6041874999999998E-4</v>
      </c>
      <c r="AB91" s="14">
        <f t="shared" si="56"/>
        <v>3.2310625000000001E-4</v>
      </c>
      <c r="AC91" s="14">
        <f t="shared" si="56"/>
        <v>3.9279375000000004E-4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4"/>
    </row>
    <row r="92" spans="1:71" ht="21" hidden="1" customHeight="1" outlineLevel="1" thickBot="1">
      <c r="A92" s="5">
        <f t="shared" si="34"/>
        <v>0</v>
      </c>
      <c r="B92" s="5">
        <f t="shared" si="34"/>
        <v>2</v>
      </c>
      <c r="C92" s="5">
        <f t="shared" si="34"/>
        <v>0</v>
      </c>
      <c r="D92" s="5">
        <f t="shared" si="34"/>
        <v>0</v>
      </c>
      <c r="E92" s="6" t="str">
        <f t="shared" si="28"/>
        <v>Se2</v>
      </c>
      <c r="F92" s="14">
        <f t="shared" ref="F92" si="57">F16*$C$78</f>
        <v>0</v>
      </c>
      <c r="G92" s="14">
        <f t="shared" ref="G92:BR92" si="58">G16*$C$78</f>
        <v>2.1373750000000001E-27</v>
      </c>
      <c r="H92" s="14">
        <f t="shared" si="58"/>
        <v>3.7206250000000004E-23</v>
      </c>
      <c r="I92" s="14">
        <f t="shared" si="58"/>
        <v>5.2674999999999997E-15</v>
      </c>
      <c r="J92" s="14">
        <f t="shared" si="58"/>
        <v>1.4246875000000002E-11</v>
      </c>
      <c r="K92" s="14">
        <f t="shared" si="58"/>
        <v>7.8075000000000006E-9</v>
      </c>
      <c r="L92" s="14">
        <f t="shared" si="58"/>
        <v>1.3875625E-6</v>
      </c>
      <c r="M92" s="14">
        <f t="shared" si="58"/>
        <v>4.4120000000000003E-6</v>
      </c>
      <c r="N92" s="14">
        <f t="shared" si="58"/>
        <v>1.3376249999999999E-5</v>
      </c>
      <c r="O92" s="14">
        <f t="shared" si="58"/>
        <v>3.8792499999999998E-5</v>
      </c>
      <c r="P92" s="14">
        <f t="shared" si="58"/>
        <v>1.0793125E-4</v>
      </c>
      <c r="Q92" s="14">
        <f t="shared" si="58"/>
        <v>2.8890000000000003E-4</v>
      </c>
      <c r="R92" s="14">
        <f t="shared" si="58"/>
        <v>7.1587499999999993E-4</v>
      </c>
      <c r="S92" s="14">
        <f t="shared" si="58"/>
        <v>1.028125E-3</v>
      </c>
      <c r="T92" s="14">
        <f t="shared" si="58"/>
        <v>1.4996250000000001E-3</v>
      </c>
      <c r="U92" s="14">
        <f t="shared" si="58"/>
        <v>5.7147500000000002E-3</v>
      </c>
      <c r="V92" s="14">
        <f t="shared" si="58"/>
        <v>7.6681249999999996E-3</v>
      </c>
      <c r="W92" s="14">
        <f t="shared" si="58"/>
        <v>1.013125E-2</v>
      </c>
      <c r="X92" s="14">
        <f t="shared" si="58"/>
        <v>1.3180625E-2</v>
      </c>
      <c r="Y92" s="14">
        <f t="shared" si="58"/>
        <v>1.6886249999999998E-2</v>
      </c>
      <c r="Z92" s="14">
        <f t="shared" si="58"/>
        <v>2.1305000000000001E-2</v>
      </c>
      <c r="AA92" s="14">
        <f t="shared" si="58"/>
        <v>2.6469375000000003E-2</v>
      </c>
      <c r="AB92" s="14">
        <f t="shared" si="58"/>
        <v>3.2384375E-2</v>
      </c>
      <c r="AC92" s="14">
        <f t="shared" si="58"/>
        <v>3.9021874999999998E-2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4"/>
    </row>
    <row r="93" spans="1:71" ht="21" hidden="1" customHeight="1" outlineLevel="1" thickBot="1">
      <c r="A93" s="5">
        <f t="shared" si="34"/>
        <v>0</v>
      </c>
      <c r="B93" s="5">
        <f t="shared" si="34"/>
        <v>1</v>
      </c>
      <c r="C93" s="5">
        <f t="shared" si="34"/>
        <v>0</v>
      </c>
      <c r="D93" s="5">
        <f t="shared" si="34"/>
        <v>0</v>
      </c>
      <c r="E93" s="6" t="str">
        <f t="shared" si="28"/>
        <v>Se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1.8571875000000001E-30</v>
      </c>
      <c r="I93" s="14">
        <f t="shared" si="60"/>
        <v>2.1625625E-23</v>
      </c>
      <c r="J93" s="14">
        <f t="shared" si="60"/>
        <v>2.027625E-19</v>
      </c>
      <c r="K93" s="14">
        <f t="shared" si="60"/>
        <v>2.7500624999999999E-16</v>
      </c>
      <c r="L93" s="14">
        <f t="shared" si="60"/>
        <v>9.5568750000000001E-14</v>
      </c>
      <c r="M93" s="14">
        <f t="shared" si="60"/>
        <v>3.4921874999999999E-13</v>
      </c>
      <c r="N93" s="14">
        <f t="shared" si="60"/>
        <v>1.2049375000000001E-12</v>
      </c>
      <c r="O93" s="14">
        <f t="shared" si="60"/>
        <v>3.9411250000000005E-12</v>
      </c>
      <c r="P93" s="14">
        <f t="shared" si="60"/>
        <v>1.226375E-11</v>
      </c>
      <c r="Q93" s="14">
        <f t="shared" si="60"/>
        <v>3.6426875000000003E-11</v>
      </c>
      <c r="R93" s="14">
        <f t="shared" si="60"/>
        <v>1.015E-10</v>
      </c>
      <c r="S93" s="14">
        <f t="shared" si="60"/>
        <v>2.1021875000000001E-10</v>
      </c>
      <c r="T93" s="14">
        <f t="shared" si="60"/>
        <v>4.2910624999999997E-10</v>
      </c>
      <c r="U93" s="14">
        <f t="shared" si="60"/>
        <v>5.6115624999999996E-9</v>
      </c>
      <c r="V93" s="14">
        <f t="shared" si="60"/>
        <v>1.001125E-8</v>
      </c>
      <c r="W93" s="14">
        <f t="shared" si="60"/>
        <v>1.7451249999999999E-8</v>
      </c>
      <c r="X93" s="14">
        <f t="shared" si="60"/>
        <v>2.974875E-8</v>
      </c>
      <c r="Y93" s="14">
        <f t="shared" si="60"/>
        <v>4.9636250000000002E-8</v>
      </c>
      <c r="Z93" s="14">
        <f t="shared" si="60"/>
        <v>8.1124999999999994E-8</v>
      </c>
      <c r="AA93" s="14">
        <f t="shared" si="60"/>
        <v>1.2995625000000001E-7</v>
      </c>
      <c r="AB93" s="14">
        <f t="shared" si="60"/>
        <v>2.0418750000000001E-7</v>
      </c>
      <c r="AC93" s="14">
        <f t="shared" si="60"/>
        <v>3.1486874999999998E-7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4"/>
    </row>
    <row r="94" spans="1:71" ht="21" hidden="1" customHeight="1" outlineLevel="1" thickBot="1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Ar</v>
      </c>
      <c r="F94" s="14">
        <f t="shared" ref="F94" si="61">F18*$C$78</f>
        <v>1.25</v>
      </c>
      <c r="G94" s="14">
        <f t="shared" ref="G94:BR94" si="62">G18*$C$78</f>
        <v>1.25</v>
      </c>
      <c r="H94" s="14">
        <f t="shared" si="62"/>
        <v>1.25</v>
      </c>
      <c r="I94" s="14">
        <f t="shared" si="62"/>
        <v>1.25</v>
      </c>
      <c r="J94" s="14">
        <f t="shared" si="62"/>
        <v>1.25</v>
      </c>
      <c r="K94" s="14">
        <f t="shared" si="62"/>
        <v>1.25</v>
      </c>
      <c r="L94" s="14">
        <f t="shared" si="62"/>
        <v>1.25</v>
      </c>
      <c r="M94" s="14">
        <f t="shared" si="62"/>
        <v>1.25</v>
      </c>
      <c r="N94" s="14">
        <f t="shared" si="62"/>
        <v>1.25</v>
      </c>
      <c r="O94" s="14">
        <f t="shared" si="62"/>
        <v>1.25</v>
      </c>
      <c r="P94" s="14">
        <f t="shared" si="62"/>
        <v>1.25</v>
      </c>
      <c r="Q94" s="14">
        <f t="shared" si="62"/>
        <v>1.25</v>
      </c>
      <c r="R94" s="14">
        <f t="shared" si="62"/>
        <v>1.25</v>
      </c>
      <c r="S94" s="14">
        <f t="shared" si="62"/>
        <v>1.25</v>
      </c>
      <c r="T94" s="14">
        <f t="shared" si="62"/>
        <v>1.25</v>
      </c>
      <c r="U94" s="14">
        <f t="shared" si="62"/>
        <v>1.25</v>
      </c>
      <c r="V94" s="14">
        <f t="shared" si="62"/>
        <v>1.25</v>
      </c>
      <c r="W94" s="14">
        <f t="shared" si="62"/>
        <v>1.25</v>
      </c>
      <c r="X94" s="14">
        <f t="shared" si="62"/>
        <v>1.25</v>
      </c>
      <c r="Y94" s="14">
        <f t="shared" si="62"/>
        <v>1.25</v>
      </c>
      <c r="Z94" s="14">
        <f t="shared" si="62"/>
        <v>1.25</v>
      </c>
      <c r="AA94" s="14">
        <f t="shared" si="62"/>
        <v>1.25</v>
      </c>
      <c r="AB94" s="14">
        <f t="shared" si="62"/>
        <v>1.25</v>
      </c>
      <c r="AC94" s="14">
        <f t="shared" si="62"/>
        <v>1.25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4"/>
    </row>
    <row r="95" spans="1:71" ht="21" hidden="1" customHeight="1" outlineLevel="1" thickBot="1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(1)Ga[l]</v>
      </c>
      <c r="F95" s="14">
        <f t="shared" ref="F95" si="63">F19*$C$78</f>
        <v>0</v>
      </c>
      <c r="G95" s="14">
        <f t="shared" ref="G95:BR95" si="64">G19*$C$78</f>
        <v>0</v>
      </c>
      <c r="H95" s="14">
        <f t="shared" si="64"/>
        <v>4.3162499999999993E-29</v>
      </c>
      <c r="I95" s="14">
        <f t="shared" si="64"/>
        <v>1.1356249999999999E-27</v>
      </c>
      <c r="J95" s="14">
        <f t="shared" si="64"/>
        <v>1.2456874999999999E-24</v>
      </c>
      <c r="K95" s="14">
        <f t="shared" si="64"/>
        <v>3.887E-23</v>
      </c>
      <c r="L95" s="14">
        <f t="shared" si="64"/>
        <v>8.4393749999999997E-21</v>
      </c>
      <c r="M95" s="14">
        <f t="shared" si="64"/>
        <v>8.6674999999999998E-21</v>
      </c>
      <c r="N95" s="14">
        <f t="shared" si="64"/>
        <v>3.0448125E-20</v>
      </c>
      <c r="O95" s="14">
        <f t="shared" si="64"/>
        <v>1.3621874999999999E-19</v>
      </c>
      <c r="P95" s="14">
        <f t="shared" si="64"/>
        <v>5.732875E-19</v>
      </c>
      <c r="Q95" s="14">
        <f t="shared" si="64"/>
        <v>6.4962500000000004E-18</v>
      </c>
      <c r="R95" s="14">
        <f t="shared" si="64"/>
        <v>4.7276875000000006E-12</v>
      </c>
      <c r="S95" s="14">
        <f t="shared" si="64"/>
        <v>7.8562499999999994E-12</v>
      </c>
      <c r="T95" s="14">
        <f t="shared" si="64"/>
        <v>1.2415E-11</v>
      </c>
      <c r="U95" s="14">
        <f t="shared" si="64"/>
        <v>6.8212499999999998E-11</v>
      </c>
      <c r="V95" s="14">
        <f t="shared" si="64"/>
        <v>1.0167500000000001E-10</v>
      </c>
      <c r="W95" s="14">
        <f t="shared" si="64"/>
        <v>1.5025E-10</v>
      </c>
      <c r="X95" s="14">
        <f t="shared" si="64"/>
        <v>2.2030624999999998E-10</v>
      </c>
      <c r="Y95" s="14">
        <f t="shared" si="64"/>
        <v>3.2084999999999998E-10</v>
      </c>
      <c r="Z95" s="14">
        <f t="shared" si="64"/>
        <v>4.6453124999999998E-10</v>
      </c>
      <c r="AA95" s="14">
        <f t="shared" si="64"/>
        <v>6.6918749999999997E-10</v>
      </c>
      <c r="AB95" s="14">
        <f t="shared" si="64"/>
        <v>9.5993750000000013E-10</v>
      </c>
      <c r="AC95" s="14">
        <f t="shared" si="64"/>
        <v>1.3720624999999999E-9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4"/>
    </row>
    <row r="96" spans="1:71" ht="21" hidden="1" customHeight="1" outlineLevel="1" thickBot="1">
      <c r="A96" s="5">
        <f t="shared" si="34"/>
        <v>0</v>
      </c>
      <c r="B96" s="5">
        <f t="shared" si="34"/>
        <v>1</v>
      </c>
      <c r="C96" s="5">
        <f t="shared" si="34"/>
        <v>1</v>
      </c>
      <c r="D96" s="5">
        <f t="shared" si="34"/>
        <v>0</v>
      </c>
      <c r="E96" s="6" t="str">
        <f t="shared" si="28"/>
        <v>(1)GeSe[l]</v>
      </c>
      <c r="F96" s="14">
        <f t="shared" ref="F96" si="65">F20*$C$78</f>
        <v>7.1999999999999998E-25</v>
      </c>
      <c r="G96" s="14">
        <f t="shared" ref="G96:BR96" si="66">G20*$C$78</f>
        <v>1.307625E-17</v>
      </c>
      <c r="H96" s="14">
        <f t="shared" si="66"/>
        <v>5.3455625000000005E-14</v>
      </c>
      <c r="I96" s="14">
        <f t="shared" si="66"/>
        <v>6.2100625000000001E-12</v>
      </c>
      <c r="J96" s="14">
        <f t="shared" si="66"/>
        <v>1.9800000000000001E-10</v>
      </c>
      <c r="K96" s="14">
        <f t="shared" si="66"/>
        <v>4.4151250000000003E-10</v>
      </c>
      <c r="L96" s="14">
        <f t="shared" si="66"/>
        <v>1.2859375E-8</v>
      </c>
      <c r="M96" s="14">
        <f t="shared" si="66"/>
        <v>8.6287500000000004E-9</v>
      </c>
      <c r="N96" s="14">
        <f t="shared" si="66"/>
        <v>2.0330000000000001E-8</v>
      </c>
      <c r="O96" s="14">
        <f t="shared" si="66"/>
        <v>6.2496875000000004E-8</v>
      </c>
      <c r="P96" s="14">
        <f t="shared" si="66"/>
        <v>1.8486875000000001E-7</v>
      </c>
      <c r="Q96" s="14">
        <f t="shared" si="66"/>
        <v>1.5037500000000002E-6</v>
      </c>
      <c r="R96" s="14">
        <f t="shared" si="66"/>
        <v>0.96218749999999997</v>
      </c>
      <c r="S96" s="14">
        <f t="shared" si="66"/>
        <v>1</v>
      </c>
      <c r="T96" s="14">
        <f t="shared" si="66"/>
        <v>1</v>
      </c>
      <c r="U96" s="14">
        <f t="shared" si="66"/>
        <v>1</v>
      </c>
      <c r="V96" s="14">
        <f t="shared" si="66"/>
        <v>1</v>
      </c>
      <c r="W96" s="14">
        <f t="shared" si="66"/>
        <v>1</v>
      </c>
      <c r="X96" s="14">
        <f t="shared" si="66"/>
        <v>1</v>
      </c>
      <c r="Y96" s="14">
        <f t="shared" si="66"/>
        <v>1</v>
      </c>
      <c r="Z96" s="14">
        <f t="shared" si="66"/>
        <v>1</v>
      </c>
      <c r="AA96" s="14">
        <f t="shared" si="66"/>
        <v>1</v>
      </c>
      <c r="AB96" s="14">
        <f t="shared" si="66"/>
        <v>1</v>
      </c>
      <c r="AC96" s="14">
        <f t="shared" si="66"/>
        <v>1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4"/>
    </row>
    <row r="97" spans="1:87" ht="21" hidden="1" customHeight="1" outlineLevel="1" thickBot="1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(l)Ge[l]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1.1186875E-32</v>
      </c>
      <c r="K97" s="14">
        <f t="shared" si="69"/>
        <v>3.3557500000000001E-30</v>
      </c>
      <c r="L97" s="14">
        <f t="shared" si="69"/>
        <v>4.5947499999999998E-27</v>
      </c>
      <c r="M97" s="14">
        <f t="shared" si="69"/>
        <v>7.1018750000000008E-27</v>
      </c>
      <c r="N97" s="14">
        <f t="shared" si="69"/>
        <v>3.6885624999999999E-26</v>
      </c>
      <c r="O97" s="14">
        <f t="shared" si="69"/>
        <v>2.3996875E-25</v>
      </c>
      <c r="P97" s="14">
        <f t="shared" si="69"/>
        <v>1.4461875E-24</v>
      </c>
      <c r="Q97" s="14">
        <f t="shared" si="69"/>
        <v>2.3130625000000002E-23</v>
      </c>
      <c r="R97" s="14">
        <f t="shared" si="69"/>
        <v>2.87375E-17</v>
      </c>
      <c r="S97" s="14">
        <f t="shared" si="69"/>
        <v>7.2593750000000002E-17</v>
      </c>
      <c r="T97" s="14">
        <f t="shared" si="69"/>
        <v>1.6738124999999999E-16</v>
      </c>
      <c r="U97" s="14">
        <f t="shared" si="69"/>
        <v>3.4639375000000001E-15</v>
      </c>
      <c r="V97" s="14">
        <f t="shared" si="69"/>
        <v>6.9031249999999991E-15</v>
      </c>
      <c r="W97" s="14">
        <f t="shared" si="69"/>
        <v>1.3438125000000001E-14</v>
      </c>
      <c r="X97" s="14">
        <f t="shared" si="69"/>
        <v>2.5595625000000001E-14</v>
      </c>
      <c r="Y97" s="14">
        <f t="shared" si="69"/>
        <v>4.7775624999999998E-14</v>
      </c>
      <c r="Z97" s="14">
        <f t="shared" si="69"/>
        <v>8.7524999999999998E-14</v>
      </c>
      <c r="AA97" s="14">
        <f t="shared" si="69"/>
        <v>1.5758750000000001E-13</v>
      </c>
      <c r="AB97" s="14">
        <f t="shared" si="69"/>
        <v>2.7921875000000003E-13</v>
      </c>
      <c r="AC97" s="14">
        <f t="shared" si="69"/>
        <v>4.8740625E-13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4"/>
    </row>
    <row r="98" spans="1:87" ht="21" hidden="1" customHeight="1" outlineLevel="1" thickBot="1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 t="str">
        <f t="shared" si="28"/>
        <v>(1)se[l]</v>
      </c>
      <c r="F98" s="14">
        <f t="shared" ref="F98" si="70">F22*$C$78</f>
        <v>1.339875E-30</v>
      </c>
      <c r="G98" s="14">
        <f t="shared" ref="G98:BR98" si="71">G22*$C$78</f>
        <v>3.0775000000000001E-22</v>
      </c>
      <c r="H98" s="14">
        <f t="shared" si="71"/>
        <v>1.0991875E-18</v>
      </c>
      <c r="I98" s="14">
        <f t="shared" si="71"/>
        <v>4.1368749999999996E-14</v>
      </c>
      <c r="J98" s="14">
        <f t="shared" si="71"/>
        <v>4.5669375000000005E-12</v>
      </c>
      <c r="K98" s="14">
        <f t="shared" si="71"/>
        <v>2.8970625E-11</v>
      </c>
      <c r="L98" s="14">
        <f t="shared" si="71"/>
        <v>2.0897500000000002E-9</v>
      </c>
      <c r="M98" s="14">
        <f t="shared" si="71"/>
        <v>1.7292500000000002E-9</v>
      </c>
      <c r="N98" s="14">
        <f t="shared" si="71"/>
        <v>4.9945000000000005E-9</v>
      </c>
      <c r="O98" s="14">
        <f t="shared" si="71"/>
        <v>1.871875E-8</v>
      </c>
      <c r="P98" s="14">
        <f t="shared" si="71"/>
        <v>6.7156250000000003E-8</v>
      </c>
      <c r="Q98" s="14">
        <f t="shared" si="71"/>
        <v>6.5924999999999998E-7</v>
      </c>
      <c r="R98" s="14">
        <f t="shared" si="71"/>
        <v>0.49716250000000006</v>
      </c>
      <c r="S98" s="14">
        <f t="shared" si="71"/>
        <v>0.49775625000000001</v>
      </c>
      <c r="T98" s="14">
        <f t="shared" si="71"/>
        <v>0.49674374999999998</v>
      </c>
      <c r="U98" s="14">
        <f t="shared" si="71"/>
        <v>0.48780624999999994</v>
      </c>
      <c r="V98" s="14">
        <f t="shared" si="71"/>
        <v>0.48370000000000002</v>
      </c>
      <c r="W98" s="14">
        <f t="shared" si="71"/>
        <v>0.47853749999999995</v>
      </c>
      <c r="X98" s="14">
        <f t="shared" si="71"/>
        <v>0.47217500000000001</v>
      </c>
      <c r="Y98" s="14">
        <f t="shared" si="71"/>
        <v>0.46447499999999997</v>
      </c>
      <c r="Z98" s="14">
        <f t="shared" si="71"/>
        <v>0.45533125000000002</v>
      </c>
      <c r="AA98" s="14">
        <f t="shared" si="71"/>
        <v>0.44468125000000003</v>
      </c>
      <c r="AB98" s="14">
        <f t="shared" si="71"/>
        <v>0.43253125000000003</v>
      </c>
      <c r="AC98" s="14">
        <f t="shared" si="71"/>
        <v>0.41894999999999999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4"/>
    </row>
    <row r="99" spans="1:87" ht="21" hidden="1" customHeight="1" outlineLevel="1" thickBot="1">
      <c r="A99" s="5">
        <f t="shared" si="67"/>
        <v>0</v>
      </c>
      <c r="B99" s="5">
        <f t="shared" si="67"/>
        <v>3</v>
      </c>
      <c r="C99" s="5">
        <f t="shared" si="67"/>
        <v>0</v>
      </c>
      <c r="D99" s="5">
        <f t="shared" si="67"/>
        <v>2</v>
      </c>
      <c r="E99" s="6" t="str">
        <f t="shared" si="28"/>
        <v>(l)Ga2Se3[l]</v>
      </c>
      <c r="F99" s="14">
        <f t="shared" ref="F99" si="72">F23*$C$78</f>
        <v>0</v>
      </c>
      <c r="G99" s="14">
        <f t="shared" ref="G99:BR99" si="73">G23*$C$78</f>
        <v>5.3799375000000003E-34</v>
      </c>
      <c r="H99" s="14">
        <f t="shared" si="73"/>
        <v>3.2992500000000001E-25</v>
      </c>
      <c r="I99" s="14">
        <f t="shared" si="73"/>
        <v>1.4138124999999998E-19</v>
      </c>
      <c r="J99" s="14">
        <f t="shared" si="73"/>
        <v>1.6732499999999999E-15</v>
      </c>
      <c r="K99" s="14">
        <f t="shared" si="73"/>
        <v>3.0483750000000001E-13</v>
      </c>
      <c r="L99" s="14">
        <f t="shared" si="73"/>
        <v>2.5497499999999999E-10</v>
      </c>
      <c r="M99" s="14">
        <f t="shared" si="73"/>
        <v>3.4915625000000001E-10</v>
      </c>
      <c r="N99" s="14">
        <f t="shared" si="73"/>
        <v>1.6083124999999998E-9</v>
      </c>
      <c r="O99" s="14">
        <f t="shared" si="73"/>
        <v>9.2893750000000001E-9</v>
      </c>
      <c r="P99" s="14">
        <f t="shared" si="73"/>
        <v>4.97625E-8</v>
      </c>
      <c r="Q99" s="14">
        <f t="shared" si="73"/>
        <v>7.0831249999999998E-7</v>
      </c>
      <c r="R99" s="14">
        <f t="shared" si="73"/>
        <v>0.5</v>
      </c>
      <c r="S99" s="14">
        <f t="shared" si="73"/>
        <v>0.5</v>
      </c>
      <c r="T99" s="14">
        <f t="shared" si="73"/>
        <v>0.5</v>
      </c>
      <c r="U99" s="14">
        <f t="shared" si="73"/>
        <v>0.5</v>
      </c>
      <c r="V99" s="14">
        <f t="shared" si="73"/>
        <v>0.5</v>
      </c>
      <c r="W99" s="14">
        <f t="shared" si="73"/>
        <v>0.5</v>
      </c>
      <c r="X99" s="14">
        <f t="shared" si="73"/>
        <v>0.5</v>
      </c>
      <c r="Y99" s="14">
        <f t="shared" si="73"/>
        <v>0.5</v>
      </c>
      <c r="Z99" s="14">
        <f t="shared" si="73"/>
        <v>0.5</v>
      </c>
      <c r="AA99" s="14">
        <f t="shared" si="73"/>
        <v>0.5</v>
      </c>
      <c r="AB99" s="14">
        <f t="shared" si="73"/>
        <v>0.5</v>
      </c>
      <c r="AC99" s="14">
        <f t="shared" si="73"/>
        <v>0.5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4"/>
    </row>
    <row r="100" spans="1:87" ht="21" hidden="1" customHeight="1" outlineLevel="1" thickBot="1">
      <c r="A100" s="5">
        <f t="shared" si="67"/>
        <v>1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 t="str">
        <f t="shared" si="28"/>
        <v>H (Ar)</v>
      </c>
      <c r="F100" s="14">
        <f t="shared" ref="F100" si="74">F24*$C$78</f>
        <v>-116.375</v>
      </c>
      <c r="G100" s="14">
        <f t="shared" ref="G100:BR100" si="75">G24*$C$78</f>
        <v>-116.4375</v>
      </c>
      <c r="H100" s="14">
        <f t="shared" si="75"/>
        <v>-117</v>
      </c>
      <c r="I100" s="14">
        <f t="shared" si="75"/>
        <v>-117.75</v>
      </c>
      <c r="J100" s="14">
        <f t="shared" si="75"/>
        <v>-118.5625</v>
      </c>
      <c r="K100" s="14">
        <f t="shared" si="75"/>
        <v>-119.4375</v>
      </c>
      <c r="L100" s="14">
        <f t="shared" si="75"/>
        <v>-120.3125</v>
      </c>
      <c r="M100" s="14">
        <f t="shared" si="75"/>
        <v>-120.5</v>
      </c>
      <c r="N100" s="14">
        <f t="shared" si="75"/>
        <v>-120.75</v>
      </c>
      <c r="O100" s="14">
        <f t="shared" si="75"/>
        <v>-120.93750000000001</v>
      </c>
      <c r="P100" s="14">
        <f t="shared" si="75"/>
        <v>-121.125</v>
      </c>
      <c r="Q100" s="14">
        <f t="shared" si="75"/>
        <v>-121.37500000000001</v>
      </c>
      <c r="R100" s="14">
        <f t="shared" si="75"/>
        <v>-121.5625</v>
      </c>
      <c r="S100" s="14">
        <f t="shared" si="75"/>
        <v>-121.75</v>
      </c>
      <c r="T100" s="14">
        <f t="shared" si="75"/>
        <v>-122</v>
      </c>
      <c r="U100" s="14">
        <f t="shared" si="75"/>
        <v>-122.81249999999999</v>
      </c>
      <c r="V100" s="14">
        <f t="shared" si="75"/>
        <v>-123</v>
      </c>
      <c r="W100" s="14">
        <f t="shared" si="75"/>
        <v>-123.1875</v>
      </c>
      <c r="X100" s="14">
        <f t="shared" si="75"/>
        <v>-123.37499999999999</v>
      </c>
      <c r="Y100" s="14">
        <f t="shared" si="75"/>
        <v>-123.625</v>
      </c>
      <c r="Z100" s="14">
        <f t="shared" si="75"/>
        <v>-123.81249999999999</v>
      </c>
      <c r="AA100" s="14">
        <f t="shared" si="75"/>
        <v>-124</v>
      </c>
      <c r="AB100" s="14">
        <f t="shared" si="75"/>
        <v>-124.25</v>
      </c>
      <c r="AC100" s="14">
        <f t="shared" si="75"/>
        <v>-124.4375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4"/>
    </row>
    <row r="101" spans="1:87" ht="21" hidden="1" customHeight="1" outlineLevel="1" thickBot="1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1</v>
      </c>
      <c r="E101" s="6" t="str">
        <f t="shared" si="28"/>
        <v>H (Ga)</v>
      </c>
      <c r="F101" s="14">
        <f t="shared" ref="F101" si="76">F25*$C$78</f>
        <v>-405.75</v>
      </c>
      <c r="G101" s="14">
        <f t="shared" ref="G101:BR101" si="77">G25*$C$78</f>
        <v>-331.9375</v>
      </c>
      <c r="H101" s="14">
        <f t="shared" si="77"/>
        <v>-265.5625</v>
      </c>
      <c r="I101" s="14">
        <f t="shared" si="77"/>
        <v>-273.3125</v>
      </c>
      <c r="J101" s="14">
        <f t="shared" si="77"/>
        <v>-250.25</v>
      </c>
      <c r="K101" s="14">
        <f t="shared" si="77"/>
        <v>-233.1875</v>
      </c>
      <c r="L101" s="14">
        <f t="shared" si="77"/>
        <v>-220.3125</v>
      </c>
      <c r="M101" s="14">
        <f t="shared" si="77"/>
        <v>-217.5625</v>
      </c>
      <c r="N101" s="14">
        <f t="shared" si="77"/>
        <v>-215.06249999999997</v>
      </c>
      <c r="O101" s="14">
        <f t="shared" si="77"/>
        <v>-212.6875</v>
      </c>
      <c r="P101" s="14">
        <f t="shared" si="77"/>
        <v>-210.4375</v>
      </c>
      <c r="Q101" s="14">
        <f t="shared" si="77"/>
        <v>-208.37500000000003</v>
      </c>
      <c r="R101" s="14">
        <f t="shared" si="77"/>
        <v>-207.5625</v>
      </c>
      <c r="S101" s="14">
        <f t="shared" si="77"/>
        <v>-204.99999999999997</v>
      </c>
      <c r="T101" s="14">
        <f t="shared" si="77"/>
        <v>-202.625</v>
      </c>
      <c r="U101" s="14">
        <f t="shared" si="77"/>
        <v>-193.8125</v>
      </c>
      <c r="V101" s="14">
        <f t="shared" si="77"/>
        <v>-191.75</v>
      </c>
      <c r="W101" s="14">
        <f t="shared" si="77"/>
        <v>-189.6875</v>
      </c>
      <c r="X101" s="14">
        <f t="shared" si="77"/>
        <v>-187.6875</v>
      </c>
      <c r="Y101" s="14">
        <f t="shared" si="77"/>
        <v>-185.75</v>
      </c>
      <c r="Z101" s="14">
        <f t="shared" si="77"/>
        <v>-183.8125</v>
      </c>
      <c r="AA101" s="14">
        <f t="shared" si="77"/>
        <v>-181.875</v>
      </c>
      <c r="AB101" s="14">
        <f t="shared" si="77"/>
        <v>-179.9375</v>
      </c>
      <c r="AC101" s="14">
        <f t="shared" si="77"/>
        <v>-178.0625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4"/>
    </row>
    <row r="102" spans="1:87" ht="21" hidden="1" customHeight="1" outlineLevel="1" thickBot="1">
      <c r="A102" s="5">
        <f t="shared" si="67"/>
        <v>0</v>
      </c>
      <c r="B102" s="5">
        <f t="shared" si="67"/>
        <v>0</v>
      </c>
      <c r="C102" s="5">
        <f t="shared" si="67"/>
        <v>1</v>
      </c>
      <c r="D102" s="5">
        <f t="shared" si="67"/>
        <v>0</v>
      </c>
      <c r="E102" s="6" t="str">
        <f t="shared" si="28"/>
        <v>H (Ge)</v>
      </c>
      <c r="F102" s="14">
        <f t="shared" ref="F102" si="78">F26*$C$78</f>
        <v>-99.125</v>
      </c>
      <c r="G102" s="14">
        <f t="shared" ref="G102:BR102" si="79">G26*$C$78</f>
        <v>-86</v>
      </c>
      <c r="H102" s="14">
        <f t="shared" si="79"/>
        <v>-66.3125</v>
      </c>
      <c r="I102" s="14">
        <f t="shared" si="79"/>
        <v>-89.4375</v>
      </c>
      <c r="J102" s="14">
        <f t="shared" si="79"/>
        <v>-87.6875</v>
      </c>
      <c r="K102" s="14">
        <f t="shared" si="79"/>
        <v>-87.125</v>
      </c>
      <c r="L102" s="14">
        <f t="shared" si="79"/>
        <v>-87.3125</v>
      </c>
      <c r="M102" s="14">
        <f t="shared" si="79"/>
        <v>-87.4375</v>
      </c>
      <c r="N102" s="14">
        <f t="shared" si="79"/>
        <v>-87.625</v>
      </c>
      <c r="O102" s="14">
        <f t="shared" si="79"/>
        <v>-87.8125</v>
      </c>
      <c r="P102" s="14">
        <f t="shared" si="79"/>
        <v>-88</v>
      </c>
      <c r="Q102" s="14">
        <f t="shared" si="79"/>
        <v>-88.25</v>
      </c>
      <c r="R102" s="14">
        <f t="shared" si="79"/>
        <v>-88.4375</v>
      </c>
      <c r="S102" s="14">
        <f t="shared" si="79"/>
        <v>-87.375</v>
      </c>
      <c r="T102" s="14">
        <f t="shared" si="79"/>
        <v>-86.5625</v>
      </c>
      <c r="U102" s="14">
        <f t="shared" si="79"/>
        <v>-83.625</v>
      </c>
      <c r="V102" s="14">
        <f t="shared" si="79"/>
        <v>-83</v>
      </c>
      <c r="W102" s="14">
        <f t="shared" si="79"/>
        <v>-82.3125</v>
      </c>
      <c r="X102" s="14">
        <f t="shared" si="79"/>
        <v>-81.6875</v>
      </c>
      <c r="Y102" s="14">
        <f t="shared" si="79"/>
        <v>-81.0625</v>
      </c>
      <c r="Z102" s="14">
        <f t="shared" si="79"/>
        <v>-80.4375</v>
      </c>
      <c r="AA102" s="14">
        <f t="shared" si="79"/>
        <v>-79.8125</v>
      </c>
      <c r="AB102" s="14">
        <f t="shared" si="79"/>
        <v>-79.1875</v>
      </c>
      <c r="AC102" s="14">
        <f t="shared" si="79"/>
        <v>-78.5625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4"/>
    </row>
    <row r="103" spans="1:87" ht="21" hidden="1" customHeight="1" outlineLevel="1" thickBot="1">
      <c r="A103" s="5">
        <f t="shared" si="67"/>
        <v>0</v>
      </c>
      <c r="B103" s="5">
        <f t="shared" si="67"/>
        <v>1</v>
      </c>
      <c r="C103" s="5">
        <f t="shared" si="67"/>
        <v>0</v>
      </c>
      <c r="D103" s="5">
        <f t="shared" si="67"/>
        <v>0</v>
      </c>
      <c r="E103" s="6" t="str">
        <f t="shared" si="28"/>
        <v>H (Se)</v>
      </c>
      <c r="F103" s="14">
        <f t="shared" ref="F103" si="80">F27*$C$78</f>
        <v>-149.6875</v>
      </c>
      <c r="G103" s="14">
        <f t="shared" ref="G103:BR103" si="81">G27*$C$78</f>
        <v>-125.93749999999999</v>
      </c>
      <c r="H103" s="14">
        <f t="shared" si="81"/>
        <v>-122.0625</v>
      </c>
      <c r="I103" s="14">
        <f t="shared" si="81"/>
        <v>-82.875</v>
      </c>
      <c r="J103" s="14">
        <f t="shared" si="81"/>
        <v>-73.125</v>
      </c>
      <c r="K103" s="14">
        <f t="shared" si="81"/>
        <v>-65.3125</v>
      </c>
      <c r="L103" s="14">
        <f t="shared" si="81"/>
        <v>-58.837499999999999</v>
      </c>
      <c r="M103" s="14">
        <f t="shared" si="81"/>
        <v>-57.375</v>
      </c>
      <c r="N103" s="14">
        <f t="shared" si="81"/>
        <v>-55.974999999999994</v>
      </c>
      <c r="O103" s="14">
        <f t="shared" si="81"/>
        <v>-54.625</v>
      </c>
      <c r="P103" s="14">
        <f t="shared" si="81"/>
        <v>-53.325000000000003</v>
      </c>
      <c r="Q103" s="14">
        <f t="shared" si="81"/>
        <v>-52.068749999999994</v>
      </c>
      <c r="R103" s="14">
        <f t="shared" si="81"/>
        <v>-50.981250000000003</v>
      </c>
      <c r="S103" s="14">
        <f t="shared" si="81"/>
        <v>-51.537500000000001</v>
      </c>
      <c r="T103" s="14">
        <f t="shared" si="81"/>
        <v>-51.975000000000001</v>
      </c>
      <c r="U103" s="14">
        <f t="shared" si="81"/>
        <v>-53.725000000000001</v>
      </c>
      <c r="V103" s="14">
        <f t="shared" si="81"/>
        <v>-54.162500000000001</v>
      </c>
      <c r="W103" s="14">
        <f t="shared" si="81"/>
        <v>-54.606250000000003</v>
      </c>
      <c r="X103" s="14">
        <f t="shared" si="81"/>
        <v>-55.0625</v>
      </c>
      <c r="Y103" s="14">
        <f t="shared" si="81"/>
        <v>-55.525000000000006</v>
      </c>
      <c r="Z103" s="14">
        <f t="shared" si="81"/>
        <v>-56.000000000000007</v>
      </c>
      <c r="AA103" s="14">
        <f t="shared" si="81"/>
        <v>-56.487500000000004</v>
      </c>
      <c r="AB103" s="14">
        <f t="shared" si="81"/>
        <v>-56.987500000000004</v>
      </c>
      <c r="AC103" s="14">
        <f t="shared" si="81"/>
        <v>-57.506250000000001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4"/>
    </row>
    <row r="104" spans="1:87" ht="21" hidden="1" customHeight="1" outlineLevel="1" thickBot="1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4"/>
    </row>
    <row r="105" spans="1:87" ht="21" hidden="1" customHeight="1" outlineLevel="1" thickBot="1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4"/>
    </row>
    <row r="106" spans="1:87" ht="21" hidden="1" customHeight="1" outlineLevel="1" thickBot="1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4"/>
    </row>
    <row r="107" spans="1:87" ht="21" hidden="1" customHeight="1" outlineLevel="1" thickBot="1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4"/>
    </row>
    <row r="108" spans="1:87" ht="21" hidden="1" customHeight="1" outlineLevel="1" thickBot="1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4"/>
    </row>
    <row r="109" spans="1:87" ht="21" hidden="1" customHeight="1" outlineLevel="1" thickBot="1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4"/>
    </row>
    <row r="110" spans="1:87" ht="21" hidden="1" customHeight="1" outlineLevel="1"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</row>
    <row r="111" spans="1:87" ht="21" customHeight="1" collapsed="1"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</row>
    <row r="112" spans="1:87" ht="21" customHeight="1" thickBot="1">
      <c r="A112" s="62"/>
      <c r="B112" s="62"/>
      <c r="C112" s="62"/>
      <c r="D112" s="62"/>
      <c r="E112" s="61" t="s">
        <v>22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customHeight="1" outlineLevel="1" thickTop="1" thickBot="1">
      <c r="A113" s="149"/>
      <c r="B113" s="149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686.1</v>
      </c>
      <c r="N113" s="4">
        <f t="shared" si="92"/>
        <v>702.7</v>
      </c>
      <c r="O113" s="4">
        <f t="shared" si="92"/>
        <v>719.2</v>
      </c>
      <c r="P113" s="4">
        <f t="shared" si="92"/>
        <v>735.7</v>
      </c>
      <c r="Q113" s="4">
        <f t="shared" si="92"/>
        <v>752.2</v>
      </c>
      <c r="R113" s="4">
        <f t="shared" si="92"/>
        <v>768.7</v>
      </c>
      <c r="S113" s="4">
        <f t="shared" si="92"/>
        <v>785.2</v>
      </c>
      <c r="T113" s="4">
        <f t="shared" si="92"/>
        <v>801.8</v>
      </c>
      <c r="U113" s="4">
        <f t="shared" si="92"/>
        <v>867.8</v>
      </c>
      <c r="V113" s="4">
        <f t="shared" si="92"/>
        <v>884.4</v>
      </c>
      <c r="W113" s="4">
        <f t="shared" si="92"/>
        <v>900.9</v>
      </c>
      <c r="X113" s="4">
        <f t="shared" si="92"/>
        <v>917.4</v>
      </c>
      <c r="Y113" s="4">
        <f t="shared" si="92"/>
        <v>933.9</v>
      </c>
      <c r="Z113" s="4">
        <f t="shared" si="92"/>
        <v>950.4</v>
      </c>
      <c r="AA113" s="4">
        <f t="shared" si="92"/>
        <v>967</v>
      </c>
      <c r="AB113" s="4">
        <f t="shared" si="92"/>
        <v>983.5</v>
      </c>
      <c r="AC113" s="4">
        <f t="shared" si="92"/>
        <v>1000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4"/>
    </row>
    <row r="114" spans="1:71" ht="21" customHeight="1" outlineLevel="1" thickTop="1" thickBot="1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0</v>
      </c>
      <c r="G114" s="46">
        <f t="shared" ca="1" si="93"/>
        <v>0</v>
      </c>
      <c r="H114" s="46">
        <f t="shared" ca="1" si="93"/>
        <v>-2.6062145833878007E-30</v>
      </c>
      <c r="I114" s="46">
        <f t="shared" ca="1" si="93"/>
        <v>-6.8032071850572525E-19</v>
      </c>
      <c r="J114" s="46">
        <f t="shared" ca="1" si="93"/>
        <v>-2.8113731602313912E-14</v>
      </c>
      <c r="K114" s="46">
        <f t="shared" ca="1" si="93"/>
        <v>-1.4006774629775296E-10</v>
      </c>
      <c r="L114" s="46">
        <f t="shared" ca="1" si="93"/>
        <v>-1.6044899015220777E-7</v>
      </c>
      <c r="M114" s="46">
        <f t="shared" ca="1" si="93"/>
        <v>-7.8211260300162236E-7</v>
      </c>
      <c r="N114" s="46">
        <f t="shared" ca="1" si="93"/>
        <v>-3.5925614732711738E-6</v>
      </c>
      <c r="O114" s="46">
        <f t="shared" ca="1" si="93"/>
        <v>-1.5616485151625614E-5</v>
      </c>
      <c r="P114" s="46">
        <f t="shared" ca="1" si="93"/>
        <v>-6.4530521890035481E-5</v>
      </c>
      <c r="Q114" s="46">
        <f t="shared" ca="1" si="93"/>
        <v>-2.5446485353103554E-4</v>
      </c>
      <c r="R114" s="46">
        <f t="shared" ca="1" si="93"/>
        <v>-9.0118033993636846E-4</v>
      </c>
      <c r="S114" s="46">
        <f t="shared" ca="1" si="93"/>
        <v>-1.371148336736806E-3</v>
      </c>
      <c r="T114" s="46">
        <f t="shared" ca="1" si="93"/>
        <v>-2.1534927340720561E-3</v>
      </c>
      <c r="U114" s="46">
        <f t="shared" ca="1" si="93"/>
        <v>-1.0671391812005772E-2</v>
      </c>
      <c r="V114" s="46">
        <f t="shared" ca="1" si="93"/>
        <v>-1.5158285249482336E-2</v>
      </c>
      <c r="W114" s="46">
        <f t="shared" ca="1" si="93"/>
        <v>-2.1114615324968292E-2</v>
      </c>
      <c r="X114" s="46">
        <f t="shared" ca="1" si="93"/>
        <v>-2.8849900228584184E-2</v>
      </c>
      <c r="Y114" s="46">
        <f t="shared" ca="1" si="93"/>
        <v>-3.8647818967579024E-2</v>
      </c>
      <c r="Z114" s="46">
        <f t="shared" ca="1" si="93"/>
        <v>-5.0756862362088963E-2</v>
      </c>
      <c r="AA114" s="46">
        <f t="shared" ca="1" si="93"/>
        <v>-6.534264051026023E-2</v>
      </c>
      <c r="AB114" s="46">
        <f t="shared" ca="1" si="93"/>
        <v>-8.2427900527043754E-2</v>
      </c>
      <c r="AC114" s="46">
        <f t="shared" ca="1" si="93"/>
        <v>-0.10191108958117315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4"/>
    </row>
    <row r="115" spans="1:71" ht="21" customHeight="1" outlineLevel="1" thickBot="1">
      <c r="C115" s="23">
        <f xml:space="preserve"> COUNTIF(F113:AL113,"&lt;&gt;"&amp;0)</f>
        <v>24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-4.0709093701700521E-22</v>
      </c>
      <c r="J115" s="14">
        <f t="shared" ca="1" si="94"/>
        <v>-2.6610705378014064E-16</v>
      </c>
      <c r="K115" s="14">
        <f t="shared" ca="1" si="94"/>
        <v>-1.3246321281086952E-11</v>
      </c>
      <c r="L115" s="14">
        <f t="shared" ca="1" si="94"/>
        <v>-1.0859747302451218E-7</v>
      </c>
      <c r="M115" s="14">
        <f t="shared" ca="1" si="94"/>
        <v>-8.296228437738848E-7</v>
      </c>
      <c r="N115" s="14">
        <f t="shared" ca="1" si="94"/>
        <v>-5.8816809062659623E-6</v>
      </c>
      <c r="O115" s="14">
        <f t="shared" ca="1" si="94"/>
        <v>-3.8892164336026036E-5</v>
      </c>
      <c r="P115" s="14">
        <f t="shared" ca="1" si="94"/>
        <v>-2.4109325601595386E-4</v>
      </c>
      <c r="Q115" s="14">
        <f t="shared" ca="1" si="94"/>
        <v>-1.4075978872176529E-3</v>
      </c>
      <c r="R115" s="14">
        <f t="shared" ca="1" si="94"/>
        <v>-7.0032320438144034E-3</v>
      </c>
      <c r="S115" s="14">
        <f t="shared" ca="1" si="94"/>
        <v>-9.0050929781137438E-3</v>
      </c>
      <c r="T115" s="14">
        <f t="shared" ca="1" si="94"/>
        <v>-1.2407451150775944E-2</v>
      </c>
      <c r="U115" s="14">
        <f t="shared" ca="1" si="94"/>
        <v>-3.7408967552974529E-2</v>
      </c>
      <c r="V115" s="14">
        <f t="shared" ca="1" si="94"/>
        <v>-4.7087871456895386E-2</v>
      </c>
      <c r="W115" s="14">
        <f t="shared" ca="1" si="94"/>
        <v>-5.8118570548269986E-2</v>
      </c>
      <c r="X115" s="14">
        <f t="shared" ca="1" si="94"/>
        <v>-7.0290436198796075E-2</v>
      </c>
      <c r="Y115" s="14">
        <f t="shared" ca="1" si="94"/>
        <v>-8.3208556427085356E-2</v>
      </c>
      <c r="Z115" s="14">
        <f t="shared" ca="1" si="94"/>
        <v>-9.6320426148334096E-2</v>
      </c>
      <c r="AA115" s="14">
        <f t="shared" ca="1" si="94"/>
        <v>-0.10894124888137051</v>
      </c>
      <c r="AB115" s="14">
        <f t="shared" ca="1" si="94"/>
        <v>-0.12027044806070926</v>
      </c>
      <c r="AC115" s="14">
        <f t="shared" ca="1" si="94"/>
        <v>-0.12956483371149002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4"/>
    </row>
    <row r="116" spans="1:71" ht="21" customHeight="1" outlineLevel="1" thickBot="1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-1.3837281741210003E-29</v>
      </c>
      <c r="H116" s="14">
        <f t="shared" ca="1" si="95"/>
        <v>-3.2942242070380916E-25</v>
      </c>
      <c r="I116" s="14">
        <f t="shared" ca="1" si="95"/>
        <v>-8.6060941216592832E-22</v>
      </c>
      <c r="J116" s="14">
        <f t="shared" ca="1" si="95"/>
        <v>-2.6621065841475509E-16</v>
      </c>
      <c r="K116" s="14">
        <f t="shared" ca="1" si="95"/>
        <v>-1.3246328382963284E-11</v>
      </c>
      <c r="L116" s="14">
        <f t="shared" ca="1" si="95"/>
        <v>-1.0859747323330906E-7</v>
      </c>
      <c r="M116" s="14">
        <f t="shared" ca="1" si="95"/>
        <v>-8.2962284421220212E-7</v>
      </c>
      <c r="N116" s="14">
        <f t="shared" ca="1" si="95"/>
        <v>-5.8816809071542932E-6</v>
      </c>
      <c r="O116" s="14">
        <f t="shared" ca="1" si="95"/>
        <v>-3.8892164337767257E-5</v>
      </c>
      <c r="P116" s="14">
        <f t="shared" ca="1" si="95"/>
        <v>-2.410932560192626E-4</v>
      </c>
      <c r="Q116" s="14">
        <f t="shared" ca="1" si="95"/>
        <v>-1.4075978872237641E-3</v>
      </c>
      <c r="R116" s="14">
        <f t="shared" ca="1" si="95"/>
        <v>-7.0032320438253807E-3</v>
      </c>
      <c r="S116" s="14">
        <f t="shared" ca="1" si="95"/>
        <v>-9.0050929781319254E-3</v>
      </c>
      <c r="T116" s="14">
        <f t="shared" ca="1" si="95"/>
        <v>-1.2407451150804917E-2</v>
      </c>
      <c r="U116" s="14">
        <f t="shared" ca="1" si="95"/>
        <v>-3.740896755313055E-2</v>
      </c>
      <c r="V116" s="14">
        <f t="shared" ca="1" si="95"/>
        <v>-4.7087871457124023E-2</v>
      </c>
      <c r="W116" s="14">
        <f t="shared" ca="1" si="95"/>
        <v>-5.8118570548600298E-2</v>
      </c>
      <c r="X116" s="14">
        <f t="shared" ca="1" si="95"/>
        <v>-7.0290436199267475E-2</v>
      </c>
      <c r="Y116" s="14">
        <f t="shared" ca="1" si="95"/>
        <v>-8.3208556427750144E-2</v>
      </c>
      <c r="Z116" s="14">
        <f t="shared" ca="1" si="95"/>
        <v>-9.6320426149261312E-2</v>
      </c>
      <c r="AA116" s="14">
        <f t="shared" ca="1" si="95"/>
        <v>-0.1089412488826506</v>
      </c>
      <c r="AB116" s="14">
        <f t="shared" ca="1" si="95"/>
        <v>-0.1202704480624593</v>
      </c>
      <c r="AC116" s="14">
        <f t="shared" ca="1" si="95"/>
        <v>-0.12956483371386074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4"/>
    </row>
    <row r="117" spans="1:71" ht="21" customHeight="1" outlineLevel="1" thickBot="1">
      <c r="E117" s="17" t="s">
        <v>32</v>
      </c>
      <c r="F117" s="14">
        <f ca="1">F115+F114</f>
        <v>0</v>
      </c>
      <c r="G117" s="14">
        <f t="shared" ref="G117:AL117" ca="1" si="96">G115+G114</f>
        <v>0</v>
      </c>
      <c r="H117" s="14">
        <f t="shared" ca="1" si="96"/>
        <v>-2.6062145833878007E-30</v>
      </c>
      <c r="I117" s="14">
        <f t="shared" ca="1" si="96"/>
        <v>-6.8072780944274228E-19</v>
      </c>
      <c r="J117" s="14">
        <f t="shared" ca="1" si="96"/>
        <v>-2.8379838656094052E-14</v>
      </c>
      <c r="K117" s="14">
        <f t="shared" ca="1" si="96"/>
        <v>-1.5331406757883991E-10</v>
      </c>
      <c r="L117" s="14">
        <f t="shared" ca="1" si="96"/>
        <v>-2.6904646317671995E-7</v>
      </c>
      <c r="M117" s="14">
        <f t="shared" ca="1" si="96"/>
        <v>-1.6117354467755072E-6</v>
      </c>
      <c r="N117" s="14">
        <f t="shared" ca="1" si="96"/>
        <v>-9.474242379537137E-6</v>
      </c>
      <c r="O117" s="14">
        <f t="shared" ca="1" si="96"/>
        <v>-5.4508649487651649E-5</v>
      </c>
      <c r="P117" s="14">
        <f t="shared" ca="1" si="96"/>
        <v>-3.0562377790598934E-4</v>
      </c>
      <c r="Q117" s="14">
        <f t="shared" ca="1" si="96"/>
        <v>-1.6620627407486885E-3</v>
      </c>
      <c r="R117" s="14">
        <f t="shared" ca="1" si="96"/>
        <v>-7.904412383750772E-3</v>
      </c>
      <c r="S117" s="14">
        <f t="shared" ca="1" si="96"/>
        <v>-1.037624131485055E-2</v>
      </c>
      <c r="T117" s="14">
        <f t="shared" ca="1" si="96"/>
        <v>-1.4560943884848E-2</v>
      </c>
      <c r="U117" s="14">
        <f t="shared" ca="1" si="96"/>
        <v>-4.8080359364980299E-2</v>
      </c>
      <c r="V117" s="14">
        <f t="shared" ca="1" si="96"/>
        <v>-6.2246156706377724E-2</v>
      </c>
      <c r="W117" s="14">
        <f t="shared" ca="1" si="96"/>
        <v>-7.9233185873238271E-2</v>
      </c>
      <c r="X117" s="14">
        <f t="shared" ca="1" si="96"/>
        <v>-9.9140336427380266E-2</v>
      </c>
      <c r="Y117" s="14">
        <f t="shared" ca="1" si="96"/>
        <v>-0.12185637539466437</v>
      </c>
      <c r="Z117" s="14">
        <f t="shared" ca="1" si="96"/>
        <v>-0.14707728851042307</v>
      </c>
      <c r="AA117" s="14">
        <f t="shared" ca="1" si="96"/>
        <v>-0.17428388939163075</v>
      </c>
      <c r="AB117" s="14">
        <f t="shared" ca="1" si="96"/>
        <v>-0.20269834858775301</v>
      </c>
      <c r="AC117" s="14">
        <f t="shared" ca="1" si="96"/>
        <v>-0.23147592329266317</v>
      </c>
      <c r="AD117" s="14">
        <f t="shared" ca="1" si="96"/>
        <v>0</v>
      </c>
      <c r="AE117" s="14">
        <f t="shared" ca="1" si="96"/>
        <v>0</v>
      </c>
      <c r="AF117" s="14">
        <f t="shared" ca="1" si="96"/>
        <v>0</v>
      </c>
      <c r="AG117" s="14">
        <f t="shared" ca="1" si="96"/>
        <v>0</v>
      </c>
      <c r="AH117" s="14">
        <f t="shared" ca="1" si="96"/>
        <v>0</v>
      </c>
      <c r="AI117" s="14">
        <f t="shared" ca="1" si="96"/>
        <v>0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4"/>
    </row>
    <row r="118" spans="1:71" ht="21" customHeight="1" outlineLevel="1">
      <c r="U118" s="47"/>
      <c r="V118" s="47"/>
      <c r="W118" s="47"/>
      <c r="BS118" s="94"/>
    </row>
    <row r="119" spans="1:71" ht="21" customHeight="1" outlineLevel="1">
      <c r="U119" s="47"/>
      <c r="V119" s="47"/>
      <c r="W119" s="47"/>
    </row>
    <row r="120" spans="1:71" ht="21" customHeight="1" outlineLevel="1">
      <c r="U120" s="47"/>
      <c r="V120" s="47"/>
      <c r="W120" s="47"/>
    </row>
    <row r="121" spans="1:71" ht="21" customHeight="1" outlineLevel="1" thickBot="1">
      <c r="U121" s="47"/>
      <c r="V121" s="47"/>
      <c r="W121" s="47"/>
    </row>
    <row r="122" spans="1:71" ht="2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2">
        <f ca="1"/>
        <v>867.8</v>
      </c>
      <c r="V122" s="53">
        <f ca="1"/>
        <v>884.4</v>
      </c>
      <c r="W122" s="55">
        <f ca="1"/>
        <v>900.9</v>
      </c>
      <c r="X122" s="50">
        <f ca="1"/>
        <v>917.4</v>
      </c>
      <c r="Y122" s="4">
        <f ca="1"/>
        <v>933.9</v>
      </c>
      <c r="Z122" s="4">
        <f ca="1"/>
        <v>950.4</v>
      </c>
      <c r="AA122" s="4">
        <f ca="1"/>
        <v>967</v>
      </c>
      <c r="AB122" s="4">
        <f ca="1"/>
        <v>983.5</v>
      </c>
      <c r="AC122" s="4">
        <f ca="1"/>
        <v>1000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4"/>
    </row>
    <row r="123" spans="1:71" ht="21" customHeight="1" outlineLevel="1" thickTop="1" thickBot="1">
      <c r="E123" s="17" t="str">
        <f ca="1"/>
        <v xml:space="preserve">Расвор: </v>
      </c>
      <c r="F123" s="47">
        <f ca="1"/>
        <v>0</v>
      </c>
      <c r="G123" s="47">
        <f ca="1"/>
        <v>0</v>
      </c>
      <c r="H123" s="47">
        <f ca="1"/>
        <v>-2.6062145833878007E-30</v>
      </c>
      <c r="I123" s="47">
        <f ca="1"/>
        <v>-6.8032071850572525E-19</v>
      </c>
      <c r="J123" s="47">
        <f ca="1"/>
        <v>-2.8113731602313912E-14</v>
      </c>
      <c r="K123" s="47">
        <f ca="1"/>
        <v>-1.4006774629775296E-10</v>
      </c>
      <c r="L123" s="47">
        <f ca="1"/>
        <v>-1.6044899015220777E-7</v>
      </c>
      <c r="M123" s="47">
        <f ca="1"/>
        <v>-7.8211260300162236E-7</v>
      </c>
      <c r="N123" s="47">
        <f ca="1"/>
        <v>-3.5925614732711738E-6</v>
      </c>
      <c r="O123" s="47">
        <f ca="1"/>
        <v>-1.5616485151625614E-5</v>
      </c>
      <c r="P123" s="47">
        <f ca="1"/>
        <v>-6.4530521890035481E-5</v>
      </c>
      <c r="Q123" s="47">
        <f ca="1"/>
        <v>-2.5446485353103554E-4</v>
      </c>
      <c r="R123" s="47">
        <f ca="1"/>
        <v>-9.0118033993636846E-4</v>
      </c>
      <c r="S123" s="47">
        <f ca="1"/>
        <v>-1.371148336736806E-3</v>
      </c>
      <c r="T123" s="47">
        <f ca="1"/>
        <v>-2.1534927340720561E-3</v>
      </c>
      <c r="U123" s="47">
        <f ca="1"/>
        <v>-1.0671391812005772E-2</v>
      </c>
      <c r="V123" s="47">
        <f ca="1"/>
        <v>-1.5158285249482336E-2</v>
      </c>
      <c r="W123" s="47">
        <f ca="1"/>
        <v>-2.1114615324968292E-2</v>
      </c>
      <c r="X123" s="47">
        <f ca="1"/>
        <v>-2.8849900228584184E-2</v>
      </c>
      <c r="Y123" s="47">
        <f ca="1"/>
        <v>-3.8647818967579024E-2</v>
      </c>
      <c r="Z123" s="47">
        <f ca="1"/>
        <v>-5.0756862362088963E-2</v>
      </c>
      <c r="AA123" s="47">
        <f ca="1"/>
        <v>-6.534264051026023E-2</v>
      </c>
      <c r="AB123" s="47">
        <f ca="1"/>
        <v>-8.2427900527043754E-2</v>
      </c>
      <c r="AC123" s="47">
        <f ca="1"/>
        <v>-0.10191108958117315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-4.0709093701700521E-22</v>
      </c>
      <c r="J124" s="47">
        <f ca="1"/>
        <v>-2.6610705378014064E-16</v>
      </c>
      <c r="K124" s="47">
        <f ca="1"/>
        <v>-1.3246321281086952E-11</v>
      </c>
      <c r="L124" s="47">
        <f ca="1"/>
        <v>-1.0859747302451218E-7</v>
      </c>
      <c r="M124" s="47">
        <f ca="1"/>
        <v>-8.296228437738848E-7</v>
      </c>
      <c r="N124" s="47">
        <f ca="1"/>
        <v>-5.8816809062659623E-6</v>
      </c>
      <c r="O124" s="47">
        <f ca="1"/>
        <v>-3.8892164336026036E-5</v>
      </c>
      <c r="P124" s="47">
        <f ca="1"/>
        <v>-2.4109325601595386E-4</v>
      </c>
      <c r="Q124" s="47">
        <f ca="1"/>
        <v>-1.4075978872176529E-3</v>
      </c>
      <c r="R124" s="47">
        <f ca="1"/>
        <v>-7.0032320438144034E-3</v>
      </c>
      <c r="S124" s="47">
        <f ca="1"/>
        <v>-9.0050929781137438E-3</v>
      </c>
      <c r="T124" s="47">
        <f ca="1"/>
        <v>-1.2407451150775944E-2</v>
      </c>
      <c r="U124" s="47">
        <f ca="1"/>
        <v>-3.7408967552974529E-2</v>
      </c>
      <c r="V124" s="47">
        <f ca="1"/>
        <v>-4.7087871456895386E-2</v>
      </c>
      <c r="W124" s="47">
        <f ca="1"/>
        <v>-5.8118570548269986E-2</v>
      </c>
      <c r="X124" s="47">
        <f ca="1"/>
        <v>-7.0290436198796075E-2</v>
      </c>
      <c r="Y124" s="47">
        <f ca="1"/>
        <v>-8.3208556427085356E-2</v>
      </c>
      <c r="Z124" s="47">
        <f ca="1"/>
        <v>-9.6320426148334096E-2</v>
      </c>
      <c r="AA124" s="47">
        <f ca="1"/>
        <v>-0.10894124888137051</v>
      </c>
      <c r="AB124" s="47">
        <f ca="1"/>
        <v>-0.12027044806070926</v>
      </c>
      <c r="AC124" s="47">
        <f ca="1"/>
        <v>-0.12956483371149002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>
      <c r="E125" s="17" t="str">
        <f ca="1"/>
        <v xml:space="preserve">Газовая: </v>
      </c>
      <c r="F125" s="47">
        <f ca="1"/>
        <v>0</v>
      </c>
      <c r="G125" s="47">
        <f ca="1"/>
        <v>-1.3837281741210003E-29</v>
      </c>
      <c r="H125" s="47">
        <f ca="1"/>
        <v>-3.2942242070380916E-25</v>
      </c>
      <c r="I125" s="47">
        <f ca="1"/>
        <v>-8.6060941216592832E-22</v>
      </c>
      <c r="J125" s="47">
        <f ca="1"/>
        <v>-2.6621065841475509E-16</v>
      </c>
      <c r="K125" s="47">
        <f ca="1"/>
        <v>-1.3246328382963284E-11</v>
      </c>
      <c r="L125" s="47">
        <f ca="1"/>
        <v>-1.0859747323330906E-7</v>
      </c>
      <c r="M125" s="47">
        <f ca="1"/>
        <v>-8.2962284421220212E-7</v>
      </c>
      <c r="N125" s="47">
        <f ca="1"/>
        <v>-5.8816809071542932E-6</v>
      </c>
      <c r="O125" s="47">
        <f ca="1"/>
        <v>-3.8892164337767257E-5</v>
      </c>
      <c r="P125" s="47">
        <f ca="1"/>
        <v>-2.410932560192626E-4</v>
      </c>
      <c r="Q125" s="47">
        <f ca="1"/>
        <v>-1.4075978872237641E-3</v>
      </c>
      <c r="R125" s="47">
        <f ca="1"/>
        <v>-7.0032320438253807E-3</v>
      </c>
      <c r="S125" s="47">
        <f ca="1"/>
        <v>-9.0050929781319254E-3</v>
      </c>
      <c r="T125" s="47">
        <f ca="1"/>
        <v>-1.2407451150804917E-2</v>
      </c>
      <c r="U125" s="47">
        <f ca="1"/>
        <v>-3.740896755313055E-2</v>
      </c>
      <c r="V125" s="47">
        <f ca="1"/>
        <v>-4.7087871457124023E-2</v>
      </c>
      <c r="W125" s="47">
        <f ca="1"/>
        <v>-5.8118570548600298E-2</v>
      </c>
      <c r="X125" s="47">
        <f ca="1"/>
        <v>-7.0290436199267475E-2</v>
      </c>
      <c r="Y125" s="47">
        <f ca="1"/>
        <v>-8.3208556427750144E-2</v>
      </c>
      <c r="Z125" s="47">
        <f ca="1"/>
        <v>-9.6320426149261312E-2</v>
      </c>
      <c r="AA125" s="47">
        <f ca="1"/>
        <v>-0.1089412488826506</v>
      </c>
      <c r="AB125" s="47">
        <f ca="1"/>
        <v>-0.1202704480624593</v>
      </c>
      <c r="AC125" s="47">
        <f ca="1"/>
        <v>-0.12956483371386074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>
      <c r="E126" s="17" t="str">
        <f ca="1"/>
        <v>Раствор + газовая без Ar</v>
      </c>
      <c r="F126" s="47">
        <f ca="1"/>
        <v>0</v>
      </c>
      <c r="G126" s="47">
        <f ca="1"/>
        <v>0</v>
      </c>
      <c r="H126" s="47">
        <f ca="1"/>
        <v>-2.6062145833878007E-30</v>
      </c>
      <c r="I126" s="47">
        <f ca="1"/>
        <v>-6.8072780944274228E-19</v>
      </c>
      <c r="J126" s="47">
        <f ca="1"/>
        <v>-2.8379838656094052E-14</v>
      </c>
      <c r="K126" s="47">
        <f ca="1"/>
        <v>-1.5331406757883991E-10</v>
      </c>
      <c r="L126" s="47">
        <f ca="1"/>
        <v>-2.6904646317671995E-7</v>
      </c>
      <c r="M126" s="47">
        <f ca="1"/>
        <v>-1.6117354467755072E-6</v>
      </c>
      <c r="N126" s="47">
        <f ca="1"/>
        <v>-9.474242379537137E-6</v>
      </c>
      <c r="O126" s="47">
        <f ca="1"/>
        <v>-5.4508649487651649E-5</v>
      </c>
      <c r="P126" s="47">
        <f ca="1"/>
        <v>-3.0562377790598934E-4</v>
      </c>
      <c r="Q126" s="47">
        <f ca="1"/>
        <v>-1.6620627407486885E-3</v>
      </c>
      <c r="R126" s="47">
        <f ca="1"/>
        <v>-7.904412383750772E-3</v>
      </c>
      <c r="S126" s="47">
        <f ca="1"/>
        <v>-1.037624131485055E-2</v>
      </c>
      <c r="T126" s="47">
        <f ca="1"/>
        <v>-1.4560943884848E-2</v>
      </c>
      <c r="U126" s="47">
        <f ca="1"/>
        <v>-4.8080359364980299E-2</v>
      </c>
      <c r="V126" s="47">
        <f ca="1"/>
        <v>-6.2246156706377724E-2</v>
      </c>
      <c r="W126" s="47">
        <f ca="1"/>
        <v>-7.9233185873238271E-2</v>
      </c>
      <c r="X126" s="47">
        <f ca="1"/>
        <v>-9.9140336427380266E-2</v>
      </c>
      <c r="Y126" s="47">
        <f ca="1"/>
        <v>-0.12185637539466437</v>
      </c>
      <c r="Z126" s="47">
        <f ca="1"/>
        <v>-0.14707728851042307</v>
      </c>
      <c r="AA126" s="47">
        <f ca="1"/>
        <v>-0.17428388939163075</v>
      </c>
      <c r="AB126" s="47">
        <f ca="1"/>
        <v>-0.20269834858775301</v>
      </c>
      <c r="AC126" s="47">
        <f ca="1"/>
        <v>-0.23147592329266317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 val="0"/>
        <cfvo type="max" val="0"/>
        <color rgb="FFFFEF9C"/>
        <color rgb="FF63BE7B"/>
      </colorScale>
    </cfRule>
  </conditionalFormatting>
  <conditionalFormatting sqref="F31:BS31">
    <cfRule type="colorScale" priority="91">
      <colorScale>
        <cfvo type="min" val="0"/>
        <cfvo type="max" val="0"/>
        <color rgb="FFFFEF9C"/>
        <color rgb="FF63BE7B"/>
      </colorScale>
    </cfRule>
  </conditionalFormatting>
  <conditionalFormatting sqref="F30:BS30">
    <cfRule type="colorScale" priority="90">
      <colorScale>
        <cfvo type="min" val="0"/>
        <cfvo type="max" val="0"/>
        <color rgb="FFFFEF9C"/>
        <color rgb="FF63BE7B"/>
      </colorScale>
    </cfRule>
  </conditionalFormatting>
  <conditionalFormatting sqref="BS29">
    <cfRule type="colorScale" priority="89">
      <colorScale>
        <cfvo type="min" val="0"/>
        <cfvo type="max" val="0"/>
        <color rgb="FFFFEF9C"/>
        <color rgb="FF63BE7B"/>
      </colorScale>
    </cfRule>
  </conditionalFormatting>
  <conditionalFormatting sqref="BS28">
    <cfRule type="colorScale" priority="88">
      <colorScale>
        <cfvo type="min" val="0"/>
        <cfvo type="max" val="0"/>
        <color rgb="FFFFEF9C"/>
        <color rgb="FF63BE7B"/>
      </colorScale>
    </cfRule>
  </conditionalFormatting>
  <conditionalFormatting sqref="BS27">
    <cfRule type="colorScale" priority="87">
      <colorScale>
        <cfvo type="min" val="0"/>
        <cfvo type="max" val="0"/>
        <color rgb="FFFFEF9C"/>
        <color rgb="FF63BE7B"/>
      </colorScale>
    </cfRule>
  </conditionalFormatting>
  <conditionalFormatting sqref="BS26">
    <cfRule type="colorScale" priority="86">
      <colorScale>
        <cfvo type="min" val="0"/>
        <cfvo type="max" val="0"/>
        <color rgb="FFFFEF9C"/>
        <color rgb="FF63BE7B"/>
      </colorScale>
    </cfRule>
  </conditionalFormatting>
  <conditionalFormatting sqref="BS25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85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84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83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82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81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80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79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78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77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76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75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74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73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72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71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70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69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68">
      <colorScale>
        <cfvo type="min" val="0"/>
        <cfvo type="max" val="0"/>
        <color rgb="FFFFEF9C"/>
        <color rgb="FF63BE7B"/>
      </colorScale>
    </cfRule>
  </conditionalFormatting>
  <conditionalFormatting sqref="BS4">
    <cfRule type="colorScale" priority="67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64">
      <colorScale>
        <cfvo type="min" val="0"/>
        <cfvo type="max" val="0"/>
        <color rgb="FFFFEF9C"/>
        <color rgb="FF63BE7B"/>
      </colorScale>
    </cfRule>
  </conditionalFormatting>
  <conditionalFormatting sqref="BS5">
    <cfRule type="colorScale" priority="66">
      <colorScale>
        <cfvo type="min" val="0"/>
        <cfvo type="max" val="0"/>
        <color rgb="FFFFEF9C"/>
        <color rgb="FF63BE7B"/>
      </colorScale>
    </cfRule>
  </conditionalFormatting>
  <conditionalFormatting sqref="BS6">
    <cfRule type="colorScale" priority="65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63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62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61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60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59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58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57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56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55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54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53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52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9:BR29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8:BR28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7:BR27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6:BR26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5:BR25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F24:BR24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3:BR23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22:BR22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4:BR4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5:BR5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6:BR6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F22:BR22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3:BR23"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F24:BR24">
    <cfRule type="colorScale" priority="3">
      <colorScale>
        <cfvo type="min" val="0"/>
        <cfvo type="max" val="0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0"/>
  <dimension ref="A1:Y25"/>
  <sheetViews>
    <sheetView zoomScale="85" zoomScaleNormal="85" workbookViewId="0">
      <selection activeCell="E34" sqref="E34"/>
    </sheetView>
  </sheetViews>
  <sheetFormatPr defaultRowHeight="21"/>
  <cols>
    <col min="1" max="16384" width="8.7265625" style="103"/>
  </cols>
  <sheetData>
    <row r="1" spans="1:25">
      <c r="A1" s="118"/>
      <c r="B1" s="120">
        <v>273.10000000000002</v>
      </c>
      <c r="C1" s="120">
        <v>339.2</v>
      </c>
      <c r="D1" s="120">
        <v>405.3</v>
      </c>
      <c r="E1" s="120">
        <v>471.4</v>
      </c>
      <c r="F1" s="120">
        <v>537.5</v>
      </c>
      <c r="G1" s="120">
        <v>603.5</v>
      </c>
      <c r="H1" s="120">
        <v>669.6</v>
      </c>
      <c r="I1" s="120">
        <v>686.1</v>
      </c>
      <c r="J1" s="120">
        <v>702.7</v>
      </c>
      <c r="K1" s="120">
        <v>719.2</v>
      </c>
      <c r="L1" s="120">
        <v>735.7</v>
      </c>
      <c r="M1" s="120">
        <v>752.2</v>
      </c>
      <c r="N1" s="120">
        <v>768.7</v>
      </c>
      <c r="O1" s="120">
        <v>785.2</v>
      </c>
      <c r="P1" s="120">
        <v>801.8</v>
      </c>
      <c r="Q1" s="120">
        <v>867.8</v>
      </c>
      <c r="R1" s="120">
        <v>884.4</v>
      </c>
      <c r="S1" s="120">
        <v>900.9</v>
      </c>
      <c r="T1" s="120">
        <v>917.4</v>
      </c>
      <c r="U1" s="120">
        <v>933.9</v>
      </c>
      <c r="V1" s="120">
        <v>950.4</v>
      </c>
      <c r="W1" s="120">
        <v>967</v>
      </c>
      <c r="X1" s="120">
        <v>983.5</v>
      </c>
      <c r="Y1" s="120">
        <v>1000</v>
      </c>
    </row>
    <row r="2" spans="1:25">
      <c r="A2" s="120" t="s">
        <v>66</v>
      </c>
      <c r="B2" s="122">
        <v>0.08</v>
      </c>
      <c r="C2" s="122">
        <v>0.08</v>
      </c>
      <c r="D2" s="122">
        <v>0.08</v>
      </c>
      <c r="E2" s="122">
        <v>0.08</v>
      </c>
      <c r="F2" s="122">
        <v>0.08</v>
      </c>
      <c r="G2" s="122">
        <v>0.08</v>
      </c>
      <c r="H2" s="122">
        <v>0.08</v>
      </c>
      <c r="I2" s="122">
        <v>7.9999000000000001E-2</v>
      </c>
      <c r="J2" s="122">
        <v>7.9995999999999998E-2</v>
      </c>
      <c r="K2" s="122">
        <v>7.9987000000000003E-2</v>
      </c>
      <c r="L2" s="122">
        <v>7.9964999999999994E-2</v>
      </c>
      <c r="M2" s="122">
        <v>7.9902000000000001E-2</v>
      </c>
      <c r="N2" s="122">
        <v>2.0097E-4</v>
      </c>
      <c r="O2" s="122">
        <v>8.0140999999999996E-22</v>
      </c>
      <c r="P2" s="122">
        <v>6.6239000000000006E-24</v>
      </c>
      <c r="Q2" s="122">
        <v>5.1955999999999997E-29</v>
      </c>
      <c r="R2" s="122">
        <v>2.5902000000000002E-30</v>
      </c>
      <c r="S2" s="122">
        <v>8.5429999999999998E-31</v>
      </c>
      <c r="T2" s="122">
        <v>1.1295999999999999E-31</v>
      </c>
      <c r="U2" s="122">
        <v>2.4309000000000001E-33</v>
      </c>
      <c r="V2" s="122">
        <v>1.0007000000000001E-34</v>
      </c>
      <c r="W2" s="122">
        <v>0</v>
      </c>
      <c r="X2" s="122">
        <v>0</v>
      </c>
      <c r="Y2" s="122">
        <v>0</v>
      </c>
    </row>
    <row r="3" spans="1:25">
      <c r="A3" s="120" t="s">
        <v>67</v>
      </c>
      <c r="B3" s="121">
        <v>0.08</v>
      </c>
      <c r="C3" s="121">
        <v>0.08</v>
      </c>
      <c r="D3" s="121">
        <v>0.08</v>
      </c>
      <c r="E3" s="121">
        <v>0.08</v>
      </c>
      <c r="F3" s="121">
        <v>0.08</v>
      </c>
      <c r="G3" s="121">
        <v>0.08</v>
      </c>
      <c r="H3" s="121">
        <v>0.08</v>
      </c>
      <c r="I3" s="121">
        <v>0.08</v>
      </c>
      <c r="J3" s="121">
        <v>0.08</v>
      </c>
      <c r="K3" s="121">
        <v>0.08</v>
      </c>
      <c r="L3" s="121">
        <v>0.08</v>
      </c>
      <c r="M3" s="121">
        <v>0.08</v>
      </c>
      <c r="N3" s="121">
        <v>4.4909999999999998E-27</v>
      </c>
      <c r="O3" s="121">
        <v>0</v>
      </c>
      <c r="P3" s="121">
        <v>0</v>
      </c>
      <c r="Q3" s="121">
        <v>0</v>
      </c>
      <c r="R3" s="121">
        <v>0</v>
      </c>
      <c r="S3" s="121">
        <v>0</v>
      </c>
      <c r="T3" s="121">
        <v>0</v>
      </c>
      <c r="U3" s="121">
        <v>0</v>
      </c>
      <c r="V3" s="121">
        <v>0</v>
      </c>
      <c r="W3" s="121">
        <v>0</v>
      </c>
      <c r="X3" s="121">
        <v>0</v>
      </c>
      <c r="Y3" s="121">
        <v>0</v>
      </c>
    </row>
    <row r="4" spans="1:25">
      <c r="A4" s="120" t="s">
        <v>74</v>
      </c>
      <c r="B4" s="122">
        <v>0</v>
      </c>
      <c r="C4" s="122">
        <v>0</v>
      </c>
      <c r="D4" s="122">
        <v>0</v>
      </c>
      <c r="E4" s="122">
        <v>0</v>
      </c>
      <c r="F4" s="122">
        <v>0</v>
      </c>
      <c r="G4" s="122">
        <v>0</v>
      </c>
      <c r="H4" s="122">
        <v>0</v>
      </c>
      <c r="I4" s="122">
        <v>0</v>
      </c>
      <c r="J4" s="122">
        <v>0</v>
      </c>
      <c r="K4" s="122">
        <v>0</v>
      </c>
      <c r="L4" s="122">
        <v>0</v>
      </c>
      <c r="M4" s="122">
        <v>0</v>
      </c>
      <c r="N4" s="122">
        <v>0</v>
      </c>
      <c r="O4" s="122">
        <v>0</v>
      </c>
      <c r="P4" s="122">
        <v>0</v>
      </c>
      <c r="Q4" s="122">
        <v>3.091E-21</v>
      </c>
      <c r="R4" s="122">
        <v>2.1044E-19</v>
      </c>
      <c r="S4" s="122">
        <v>1.4506E-17</v>
      </c>
      <c r="T4" s="122">
        <v>2.4064999999999998E-16</v>
      </c>
      <c r="U4" s="122">
        <v>1.0046E-15</v>
      </c>
      <c r="V4" s="122">
        <v>4.1656999999999998E-15</v>
      </c>
      <c r="W4" s="122">
        <v>4.5076000000000001E-15</v>
      </c>
      <c r="X4" s="122">
        <v>5.0107E-15</v>
      </c>
      <c r="Y4" s="122">
        <v>5.7126999999999999E-15</v>
      </c>
    </row>
    <row r="5" spans="1:25">
      <c r="A5" s="120" t="s">
        <v>54</v>
      </c>
      <c r="B5" s="122">
        <v>6.9006000000000005E-26</v>
      </c>
      <c r="C5" s="122">
        <v>4.0251000000000001E-19</v>
      </c>
      <c r="D5" s="122">
        <v>1.2600000000000001E-17</v>
      </c>
      <c r="E5" s="122">
        <v>5.3886E-24</v>
      </c>
      <c r="F5" s="122">
        <v>8.6376000000000005E-13</v>
      </c>
      <c r="G5" s="143">
        <v>3.1228000000000001E-11</v>
      </c>
      <c r="H5" s="122">
        <v>1.7735000000000001E-12</v>
      </c>
      <c r="I5" s="122">
        <v>3.9749000000000001E-13</v>
      </c>
      <c r="J5" s="122">
        <v>1.4617999999999999E-13</v>
      </c>
      <c r="K5" s="122">
        <v>1.2409999999999999E-14</v>
      </c>
      <c r="L5" s="122">
        <v>5.0235000000000003E-18</v>
      </c>
      <c r="M5" s="122">
        <v>2.5005999999999999E-34</v>
      </c>
      <c r="N5" s="122">
        <v>0</v>
      </c>
      <c r="O5" s="122">
        <v>0</v>
      </c>
      <c r="P5" s="122">
        <v>4.524E-25</v>
      </c>
      <c r="Q5" s="122">
        <v>4.1774000000000004E-12</v>
      </c>
      <c r="R5" s="143">
        <v>3.7901999999999997E-11</v>
      </c>
      <c r="S5" s="122">
        <v>3.3977999999999999E-10</v>
      </c>
      <c r="T5" s="122">
        <v>1.5485E-9</v>
      </c>
      <c r="U5" s="122">
        <v>3.5644999999999998E-9</v>
      </c>
      <c r="V5" s="122">
        <v>8.2626000000000008E-9</v>
      </c>
      <c r="W5" s="122">
        <v>9.9397000000000003E-9</v>
      </c>
      <c r="X5" s="122">
        <v>1.2117E-8</v>
      </c>
      <c r="Y5" s="122">
        <v>1.4975E-8</v>
      </c>
    </row>
    <row r="6" spans="1:25">
      <c r="A6" s="120" t="s">
        <v>65</v>
      </c>
      <c r="B6" s="122">
        <v>0.08</v>
      </c>
      <c r="C6" s="122">
        <v>0.08</v>
      </c>
      <c r="D6" s="122">
        <v>0.08</v>
      </c>
      <c r="E6" s="122">
        <v>0.08</v>
      </c>
      <c r="F6" s="122">
        <v>0.08</v>
      </c>
      <c r="G6" s="122">
        <v>0.08</v>
      </c>
      <c r="H6" s="122">
        <v>0.08</v>
      </c>
      <c r="I6" s="122">
        <v>8.0001000000000003E-2</v>
      </c>
      <c r="J6" s="122">
        <v>8.0004000000000006E-2</v>
      </c>
      <c r="K6" s="122">
        <v>8.0013000000000001E-2</v>
      </c>
      <c r="L6" s="122">
        <v>8.0034999999999995E-2</v>
      </c>
      <c r="M6" s="122">
        <v>8.0097000000000002E-2</v>
      </c>
      <c r="N6" s="122">
        <v>5.8487000000000001E-3</v>
      </c>
      <c r="O6" s="122">
        <v>4.7997E-6</v>
      </c>
      <c r="P6" s="122">
        <v>7.5550000000000001E-7</v>
      </c>
      <c r="Q6" s="122">
        <v>4.8430999999999999E-8</v>
      </c>
      <c r="R6" s="122">
        <v>2.7636E-8</v>
      </c>
      <c r="S6" s="122">
        <v>2.4147999999999999E-8</v>
      </c>
      <c r="T6" s="122">
        <v>1.7903999999999999E-8</v>
      </c>
      <c r="U6" s="122">
        <v>9.2377000000000001E-9</v>
      </c>
      <c r="V6" s="122">
        <v>5.6208999999999999E-9</v>
      </c>
      <c r="W6" s="122">
        <v>1.9241E-9</v>
      </c>
      <c r="X6" s="122">
        <v>6.9475999999999999E-10</v>
      </c>
      <c r="Y6" s="122">
        <v>2.6424999999999999E-10</v>
      </c>
    </row>
    <row r="7" spans="1:25">
      <c r="A7" s="120" t="s">
        <v>69</v>
      </c>
      <c r="B7" s="122">
        <v>0</v>
      </c>
      <c r="C7" s="122">
        <v>0</v>
      </c>
      <c r="D7" s="121">
        <v>0</v>
      </c>
      <c r="E7" s="122">
        <v>2.6748999999999999E-36</v>
      </c>
      <c r="F7" s="122">
        <v>3.0363E-28</v>
      </c>
      <c r="G7" s="122">
        <v>1.0451999999999999E-21</v>
      </c>
      <c r="H7" s="122">
        <v>3.0431000000000001E-16</v>
      </c>
      <c r="I7" s="122">
        <v>5.2153000000000002E-15</v>
      </c>
      <c r="J7" s="122">
        <v>8.0465999999999998E-14</v>
      </c>
      <c r="K7" s="122">
        <v>1.1255E-12</v>
      </c>
      <c r="L7" s="143">
        <v>1.4364E-11</v>
      </c>
      <c r="M7" s="122">
        <v>1.6823E-10</v>
      </c>
      <c r="N7" s="122">
        <v>1.5431E-9</v>
      </c>
      <c r="O7" s="122">
        <v>1.6978000000000001E-9</v>
      </c>
      <c r="P7" s="122">
        <v>2.1034E-9</v>
      </c>
      <c r="Q7" s="122">
        <v>4.0968999999999998E-9</v>
      </c>
      <c r="R7" s="122">
        <v>4.5951000000000004E-9</v>
      </c>
      <c r="S7" s="122">
        <v>5.0339000000000002E-9</v>
      </c>
      <c r="T7" s="122">
        <v>5.3763999999999998E-9</v>
      </c>
      <c r="U7" s="122">
        <v>5.5871999999999999E-9</v>
      </c>
      <c r="V7" s="122">
        <v>5.6383999999999999E-9</v>
      </c>
      <c r="W7" s="122">
        <v>5.5152999999999998E-9</v>
      </c>
      <c r="X7" s="122">
        <v>5.2212000000000001E-9</v>
      </c>
      <c r="Y7" s="122">
        <v>4.7786E-9</v>
      </c>
    </row>
    <row r="8" spans="1:25">
      <c r="A8" s="120" t="s">
        <v>72</v>
      </c>
      <c r="B8" s="122">
        <v>0</v>
      </c>
      <c r="C8" s="122">
        <v>0</v>
      </c>
      <c r="D8" s="122">
        <v>0</v>
      </c>
      <c r="E8" s="122">
        <v>1.1043E-31</v>
      </c>
      <c r="F8" s="122">
        <v>1.6944E-24</v>
      </c>
      <c r="G8" s="122">
        <v>1.1347999999999999E-18</v>
      </c>
      <c r="H8" s="122">
        <v>8.3191000000000006E-14</v>
      </c>
      <c r="I8" s="122">
        <v>1.0426E-12</v>
      </c>
      <c r="J8" s="143">
        <v>1.1893E-11</v>
      </c>
      <c r="K8" s="122">
        <v>1.2427E-10</v>
      </c>
      <c r="L8" s="122">
        <v>1.1962000000000001E-9</v>
      </c>
      <c r="M8" s="122">
        <v>1.0662999999999999E-8</v>
      </c>
      <c r="N8" s="122">
        <v>7.6622999999999997E-8</v>
      </c>
      <c r="O8" s="122">
        <v>8.5965000000000002E-8</v>
      </c>
      <c r="P8" s="122">
        <v>1.0686000000000001E-7</v>
      </c>
      <c r="Q8" s="122">
        <v>2.1337000000000001E-7</v>
      </c>
      <c r="R8" s="122">
        <v>2.4172999999999998E-7</v>
      </c>
      <c r="S8" s="122">
        <v>2.6803E-7</v>
      </c>
      <c r="T8" s="122">
        <v>2.9041999999999998E-7</v>
      </c>
      <c r="U8" s="122">
        <v>3.0698000000000001E-7</v>
      </c>
      <c r="V8" s="122">
        <v>3.1601999999999999E-7</v>
      </c>
      <c r="W8" s="122">
        <v>3.1635E-7</v>
      </c>
      <c r="X8" s="122">
        <v>3.0754000000000001E-7</v>
      </c>
      <c r="Y8" s="122">
        <v>2.9007E-7</v>
      </c>
    </row>
    <row r="9" spans="1:25">
      <c r="A9" s="120" t="s">
        <v>69</v>
      </c>
      <c r="B9" s="122">
        <v>0</v>
      </c>
      <c r="C9" s="122">
        <v>0</v>
      </c>
      <c r="D9" s="121">
        <v>0</v>
      </c>
      <c r="E9" s="122">
        <v>7.5161000000000002E-28</v>
      </c>
      <c r="F9" s="122">
        <v>1.498E-21</v>
      </c>
      <c r="G9" s="122">
        <v>1.8924999999999999E-16</v>
      </c>
      <c r="H9" s="122">
        <v>3.4079E-12</v>
      </c>
      <c r="I9" s="143">
        <v>3.1061999999999998E-11</v>
      </c>
      <c r="J9" s="122">
        <v>2.6063999999999999E-10</v>
      </c>
      <c r="K9" s="122">
        <v>2.0244000000000002E-9</v>
      </c>
      <c r="L9" s="122">
        <v>1.4628E-8</v>
      </c>
      <c r="M9" s="122">
        <v>9.879E-8</v>
      </c>
      <c r="N9" s="122">
        <v>5.538E-7</v>
      </c>
      <c r="O9" s="122">
        <v>6.3097999999999995E-7</v>
      </c>
      <c r="P9" s="122">
        <v>7.8380999999999998E-7</v>
      </c>
      <c r="Q9" s="122">
        <v>1.5817E-6</v>
      </c>
      <c r="R9" s="122">
        <v>1.8043E-6</v>
      </c>
      <c r="S9" s="122">
        <v>2.0186E-6</v>
      </c>
      <c r="T9" s="122">
        <v>2.2122000000000002E-6</v>
      </c>
      <c r="U9" s="122">
        <v>2.3717000000000001E-6</v>
      </c>
      <c r="V9" s="122">
        <v>2.4837E-6</v>
      </c>
      <c r="W9" s="122">
        <v>2.5376000000000001E-6</v>
      </c>
      <c r="X9" s="122">
        <v>2.5266999999999999E-6</v>
      </c>
      <c r="Y9" s="122">
        <v>2.4499E-6</v>
      </c>
    </row>
    <row r="10" spans="1:25">
      <c r="A10" s="120" t="s">
        <v>56</v>
      </c>
      <c r="B10" s="122">
        <v>0</v>
      </c>
      <c r="C10" s="122">
        <v>0</v>
      </c>
      <c r="D10" s="122">
        <v>0</v>
      </c>
      <c r="E10" s="122">
        <v>2.4944999999999998E-25</v>
      </c>
      <c r="F10" s="122">
        <v>1.6046000000000001E-19</v>
      </c>
      <c r="G10" s="122">
        <v>7.7809999999999992E-15</v>
      </c>
      <c r="H10" s="143">
        <v>6.0852000000000006E-11</v>
      </c>
      <c r="I10" s="122">
        <v>4.5725E-10</v>
      </c>
      <c r="J10" s="122">
        <v>3.1799000000000002E-9</v>
      </c>
      <c r="K10" s="122">
        <v>2.0573999999999999E-8</v>
      </c>
      <c r="L10" s="122">
        <v>1.2442E-7</v>
      </c>
      <c r="M10" s="122">
        <v>7.0643000000000001E-7</v>
      </c>
      <c r="N10" s="122">
        <v>3.4124999999999999E-6</v>
      </c>
      <c r="O10" s="122">
        <v>4.3432000000000002E-6</v>
      </c>
      <c r="P10" s="122">
        <v>5.9076E-6</v>
      </c>
      <c r="Q10" s="122">
        <v>1.677E-5</v>
      </c>
      <c r="R10" s="122">
        <v>2.0758999999999999E-5</v>
      </c>
      <c r="S10" s="122">
        <v>2.5188E-5</v>
      </c>
      <c r="T10" s="122">
        <v>2.9932000000000001E-5</v>
      </c>
      <c r="U10" s="122">
        <v>3.4804000000000001E-5</v>
      </c>
      <c r="V10" s="122">
        <v>3.9558999999999999E-5</v>
      </c>
      <c r="W10" s="122">
        <v>4.3914E-5</v>
      </c>
      <c r="X10" s="122">
        <v>4.7574999999999998E-5</v>
      </c>
      <c r="Y10" s="122">
        <v>5.0275999999999998E-5</v>
      </c>
    </row>
    <row r="11" spans="1:25">
      <c r="A11" s="120" t="s">
        <v>111</v>
      </c>
      <c r="B11" s="122">
        <v>0</v>
      </c>
      <c r="C11" s="122">
        <v>2.3150000000000001E-32</v>
      </c>
      <c r="D11" s="121">
        <v>5.1894000000000002E-28</v>
      </c>
      <c r="E11" s="122">
        <v>6.7150999999999996E-25</v>
      </c>
      <c r="F11" s="122">
        <v>1.4416E-22</v>
      </c>
      <c r="G11" s="122">
        <v>9.2846999999999997E-21</v>
      </c>
      <c r="H11" s="122">
        <v>2.5660999999999998E-19</v>
      </c>
      <c r="I11" s="122">
        <v>5.3058999999999996E-19</v>
      </c>
      <c r="J11" s="122">
        <v>1.0587999999999999E-18</v>
      </c>
      <c r="K11" s="122">
        <v>2.0443E-18</v>
      </c>
      <c r="L11" s="122">
        <v>3.8274000000000001E-18</v>
      </c>
      <c r="M11" s="122">
        <v>6.9635E-18</v>
      </c>
      <c r="N11" s="122">
        <v>1.2319E-17</v>
      </c>
      <c r="O11" s="122">
        <v>2.0047000000000001E-17</v>
      </c>
      <c r="P11" s="122">
        <v>3.1372000000000002E-17</v>
      </c>
      <c r="Q11" s="122">
        <v>1.5744E-16</v>
      </c>
      <c r="R11" s="122">
        <v>2.2668999999999999E-16</v>
      </c>
      <c r="S11" s="122">
        <v>3.2206999999999998E-16</v>
      </c>
      <c r="T11" s="122">
        <v>4.5191999999999996E-16</v>
      </c>
      <c r="U11" s="122">
        <v>6.2680000000000005E-16</v>
      </c>
      <c r="V11" s="122">
        <v>8.6001000000000005E-16</v>
      </c>
      <c r="W11" s="122">
        <v>1.1681E-15</v>
      </c>
      <c r="X11" s="122">
        <v>1.5715999999999999E-15</v>
      </c>
      <c r="Y11" s="122">
        <v>2.0954999999999998E-15</v>
      </c>
    </row>
    <row r="12" spans="1:25">
      <c r="A12" s="120" t="s">
        <v>55</v>
      </c>
      <c r="B12" s="122">
        <v>0</v>
      </c>
      <c r="C12" s="122">
        <v>0</v>
      </c>
      <c r="D12" s="122">
        <v>0</v>
      </c>
      <c r="E12" s="122">
        <v>1.8533E-24</v>
      </c>
      <c r="F12" s="122">
        <v>2.8341E-19</v>
      </c>
      <c r="G12" s="122">
        <v>4.1509999999999998E-15</v>
      </c>
      <c r="H12" s="143">
        <v>1.1626000000000001E-11</v>
      </c>
      <c r="I12" s="143">
        <v>6.9022000000000002E-11</v>
      </c>
      <c r="J12" s="122">
        <v>3.8204999999999999E-10</v>
      </c>
      <c r="K12" s="122">
        <v>1.9809000000000001E-9</v>
      </c>
      <c r="L12" s="122">
        <v>9.6631000000000007E-9</v>
      </c>
      <c r="M12" s="122">
        <v>4.4520999999999999E-8</v>
      </c>
      <c r="N12" s="122">
        <v>1.7915000000000001E-7</v>
      </c>
      <c r="O12" s="122">
        <v>2.4658999999999999E-7</v>
      </c>
      <c r="P12" s="122">
        <v>3.5601999999999998E-7</v>
      </c>
      <c r="Q12" s="122">
        <v>1.2701999999999999E-6</v>
      </c>
      <c r="R12" s="122">
        <v>1.6632E-6</v>
      </c>
      <c r="S12" s="122">
        <v>2.1353000000000001E-6</v>
      </c>
      <c r="T12" s="122">
        <v>2.6869999999999999E-6</v>
      </c>
      <c r="U12" s="122">
        <v>3.3119E-6</v>
      </c>
      <c r="V12" s="122">
        <v>3.9963000000000002E-6</v>
      </c>
      <c r="W12" s="122">
        <v>4.7182E-6</v>
      </c>
      <c r="X12" s="122">
        <v>5.4477999999999997E-6</v>
      </c>
      <c r="Y12" s="122">
        <v>6.1503999999999996E-6</v>
      </c>
    </row>
    <row r="13" spans="1:25">
      <c r="A13" s="120" t="s">
        <v>57</v>
      </c>
      <c r="B13" s="122">
        <v>0</v>
      </c>
      <c r="C13" s="122">
        <v>0</v>
      </c>
      <c r="D13" s="121">
        <v>2.112E-33</v>
      </c>
      <c r="E13" s="122">
        <v>6.9566999999999996E-22</v>
      </c>
      <c r="F13" s="122">
        <v>2.8298000000000001E-17</v>
      </c>
      <c r="G13" s="122">
        <v>1.3693E-13</v>
      </c>
      <c r="H13" s="122">
        <v>1.4777E-10</v>
      </c>
      <c r="I13" s="122">
        <v>7.045E-10</v>
      </c>
      <c r="J13" s="122">
        <v>3.1523E-9</v>
      </c>
      <c r="K13" s="122">
        <v>1.3294999999999999E-8</v>
      </c>
      <c r="L13" s="122">
        <v>5.306E-8</v>
      </c>
      <c r="M13" s="122">
        <v>2.0111000000000001E-7</v>
      </c>
      <c r="N13" s="122">
        <v>6.8304000000000001E-7</v>
      </c>
      <c r="O13" s="122">
        <v>1.0296000000000001E-6</v>
      </c>
      <c r="P13" s="122">
        <v>1.5969999999999999E-6</v>
      </c>
      <c r="Q13" s="122">
        <v>7.4827000000000004E-6</v>
      </c>
      <c r="R13" s="122">
        <v>1.0468999999999999E-5</v>
      </c>
      <c r="S13" s="122">
        <v>1.436E-5</v>
      </c>
      <c r="T13" s="122">
        <v>1.9313999999999998E-5</v>
      </c>
      <c r="U13" s="122">
        <v>2.5463999999999999E-5</v>
      </c>
      <c r="V13" s="122">
        <v>3.2904999999999998E-5</v>
      </c>
      <c r="W13" s="122">
        <v>4.1666999999999999E-5</v>
      </c>
      <c r="X13" s="122">
        <v>5.1697000000000003E-5</v>
      </c>
      <c r="Y13" s="122">
        <v>6.2847000000000003E-5</v>
      </c>
    </row>
    <row r="14" spans="1:25">
      <c r="A14" s="120" t="s">
        <v>58</v>
      </c>
      <c r="B14" s="122">
        <v>0</v>
      </c>
      <c r="C14" s="122">
        <v>3.4198000000000002E-28</v>
      </c>
      <c r="D14" s="122">
        <v>5.9530000000000002E-24</v>
      </c>
      <c r="E14" s="122">
        <v>8.4280000000000001E-16</v>
      </c>
      <c r="F14" s="122">
        <v>2.2795000000000001E-12</v>
      </c>
      <c r="G14" s="122">
        <v>1.2492E-9</v>
      </c>
      <c r="H14" s="122">
        <v>2.2200999999999999E-7</v>
      </c>
      <c r="I14" s="122">
        <v>7.0592000000000001E-7</v>
      </c>
      <c r="J14" s="122">
        <v>2.1401999999999999E-6</v>
      </c>
      <c r="K14" s="122">
        <v>6.2067999999999996E-6</v>
      </c>
      <c r="L14" s="122">
        <v>1.7269E-5</v>
      </c>
      <c r="M14" s="122">
        <v>4.6224000000000003E-5</v>
      </c>
      <c r="N14" s="122">
        <v>1.1454E-4</v>
      </c>
      <c r="O14" s="122">
        <v>1.6449999999999999E-4</v>
      </c>
      <c r="P14" s="122">
        <v>2.3994000000000001E-4</v>
      </c>
      <c r="Q14" s="122">
        <v>9.1436000000000002E-4</v>
      </c>
      <c r="R14" s="122">
        <v>1.2269E-3</v>
      </c>
      <c r="S14" s="122">
        <v>1.621E-3</v>
      </c>
      <c r="T14" s="122">
        <v>2.1088999999999999E-3</v>
      </c>
      <c r="U14" s="122">
        <v>2.7017999999999999E-3</v>
      </c>
      <c r="V14" s="122">
        <v>3.4088E-3</v>
      </c>
      <c r="W14" s="122">
        <v>4.2351000000000003E-3</v>
      </c>
      <c r="X14" s="122">
        <v>5.1815000000000003E-3</v>
      </c>
      <c r="Y14" s="122">
        <v>6.2434999999999999E-3</v>
      </c>
    </row>
    <row r="15" spans="1:25">
      <c r="A15" s="120" t="s">
        <v>2</v>
      </c>
      <c r="B15" s="122">
        <v>0</v>
      </c>
      <c r="C15" s="122">
        <v>0</v>
      </c>
      <c r="D15" s="144">
        <v>2.9715000000000001E-31</v>
      </c>
      <c r="E15" s="122">
        <v>3.4601000000000002E-24</v>
      </c>
      <c r="F15" s="122">
        <v>3.2441999999999999E-20</v>
      </c>
      <c r="G15" s="122">
        <v>4.4000999999999999E-17</v>
      </c>
      <c r="H15" s="122">
        <v>1.5291E-14</v>
      </c>
      <c r="I15" s="122">
        <v>5.5875000000000002E-14</v>
      </c>
      <c r="J15" s="122">
        <v>1.9279E-13</v>
      </c>
      <c r="K15" s="122">
        <v>6.3058000000000003E-13</v>
      </c>
      <c r="L15" s="122">
        <v>1.9621999999999999E-12</v>
      </c>
      <c r="M15" s="122">
        <v>5.8283000000000001E-12</v>
      </c>
      <c r="N15" s="143">
        <v>1.624E-11</v>
      </c>
      <c r="O15" s="143">
        <v>3.3635000000000002E-11</v>
      </c>
      <c r="P15" s="143">
        <v>6.8656999999999999E-11</v>
      </c>
      <c r="Q15" s="122">
        <v>8.9784999999999995E-10</v>
      </c>
      <c r="R15" s="122">
        <v>1.6018E-9</v>
      </c>
      <c r="S15" s="122">
        <v>2.7921999999999999E-9</v>
      </c>
      <c r="T15" s="122">
        <v>4.7598E-9</v>
      </c>
      <c r="U15" s="122">
        <v>7.9418E-9</v>
      </c>
      <c r="V15" s="122">
        <v>1.2979999999999999E-8</v>
      </c>
      <c r="W15" s="122">
        <v>2.0793E-8</v>
      </c>
      <c r="X15" s="122">
        <v>3.2670000000000001E-8</v>
      </c>
      <c r="Y15" s="122">
        <v>5.0378999999999997E-8</v>
      </c>
    </row>
    <row r="16" spans="1:25">
      <c r="A16" s="120" t="s">
        <v>1</v>
      </c>
      <c r="B16" s="122">
        <v>0.2</v>
      </c>
      <c r="C16" s="122">
        <v>0.2</v>
      </c>
      <c r="D16" s="122">
        <v>0.2</v>
      </c>
      <c r="E16" s="122">
        <v>0.2</v>
      </c>
      <c r="F16" s="122">
        <v>0.2</v>
      </c>
      <c r="G16" s="122">
        <v>0.2</v>
      </c>
      <c r="H16" s="122">
        <v>0.2</v>
      </c>
      <c r="I16" s="122">
        <v>0.2</v>
      </c>
      <c r="J16" s="122">
        <v>0.2</v>
      </c>
      <c r="K16" s="122">
        <v>0.2</v>
      </c>
      <c r="L16" s="122">
        <v>0.2</v>
      </c>
      <c r="M16" s="122">
        <v>0.2</v>
      </c>
      <c r="N16" s="122">
        <v>0.2</v>
      </c>
      <c r="O16" s="122">
        <v>0.2</v>
      </c>
      <c r="P16" s="122">
        <v>0.2</v>
      </c>
      <c r="Q16" s="122">
        <v>0.2</v>
      </c>
      <c r="R16" s="122">
        <v>0.2</v>
      </c>
      <c r="S16" s="122">
        <v>0.2</v>
      </c>
      <c r="T16" s="122">
        <v>0.2</v>
      </c>
      <c r="U16" s="122">
        <v>0.2</v>
      </c>
      <c r="V16" s="122">
        <v>0.2</v>
      </c>
      <c r="W16" s="122">
        <v>0.2</v>
      </c>
      <c r="X16" s="122">
        <v>0.2</v>
      </c>
      <c r="Y16" s="122">
        <v>0.2</v>
      </c>
    </row>
    <row r="17" spans="1:25">
      <c r="A17" s="120" t="s">
        <v>115</v>
      </c>
      <c r="B17" s="122">
        <v>0</v>
      </c>
      <c r="C17" s="122">
        <v>0</v>
      </c>
      <c r="D17" s="121">
        <v>6.9059999999999993E-30</v>
      </c>
      <c r="E17" s="122">
        <v>1.8169999999999999E-28</v>
      </c>
      <c r="F17" s="122">
        <v>1.9930999999999999E-25</v>
      </c>
      <c r="G17" s="122">
        <v>6.2192E-24</v>
      </c>
      <c r="H17" s="122">
        <v>1.3503000000000001E-21</v>
      </c>
      <c r="I17" s="122">
        <v>1.3867999999999999E-21</v>
      </c>
      <c r="J17" s="122">
        <v>4.8717000000000003E-21</v>
      </c>
      <c r="K17" s="122">
        <v>2.1794999999999999E-20</v>
      </c>
      <c r="L17" s="122">
        <v>9.1726000000000005E-20</v>
      </c>
      <c r="M17" s="122">
        <v>1.0394E-18</v>
      </c>
      <c r="N17" s="122">
        <v>7.5643000000000004E-13</v>
      </c>
      <c r="O17" s="122">
        <v>1.257E-12</v>
      </c>
      <c r="P17" s="122">
        <v>1.9864000000000001E-12</v>
      </c>
      <c r="Q17" s="143">
        <v>1.0914E-11</v>
      </c>
      <c r="R17" s="143">
        <v>1.6268000000000001E-11</v>
      </c>
      <c r="S17" s="143">
        <v>2.4039999999999999E-11</v>
      </c>
      <c r="T17" s="143">
        <v>3.5248999999999999E-11</v>
      </c>
      <c r="U17" s="143">
        <v>5.1335999999999999E-11</v>
      </c>
      <c r="V17" s="143">
        <v>7.4324999999999999E-11</v>
      </c>
      <c r="W17" s="122">
        <v>1.0707E-10</v>
      </c>
      <c r="X17" s="122">
        <v>1.5359000000000001E-10</v>
      </c>
      <c r="Y17" s="122">
        <v>2.1952999999999999E-10</v>
      </c>
    </row>
    <row r="18" spans="1:25">
      <c r="A18" s="120" t="s">
        <v>116</v>
      </c>
      <c r="B18" s="122">
        <v>1.152E-25</v>
      </c>
      <c r="C18" s="122">
        <v>2.0921999999999999E-18</v>
      </c>
      <c r="D18" s="122">
        <v>8.5529000000000006E-15</v>
      </c>
      <c r="E18" s="122">
        <v>9.9361000000000004E-13</v>
      </c>
      <c r="F18" s="143">
        <v>3.1680000000000001E-11</v>
      </c>
      <c r="G18" s="143">
        <v>7.0642000000000005E-11</v>
      </c>
      <c r="H18" s="122">
        <v>2.0575E-9</v>
      </c>
      <c r="I18" s="122">
        <v>1.3806E-9</v>
      </c>
      <c r="J18" s="122">
        <v>3.2528000000000002E-9</v>
      </c>
      <c r="K18" s="122">
        <v>9.9994999999999996E-9</v>
      </c>
      <c r="L18" s="122">
        <v>2.9579E-8</v>
      </c>
      <c r="M18" s="122">
        <v>2.4060000000000002E-7</v>
      </c>
      <c r="N18" s="122">
        <v>0.15395</v>
      </c>
      <c r="O18" s="122">
        <v>0.16</v>
      </c>
      <c r="P18" s="122">
        <v>0.16</v>
      </c>
      <c r="Q18" s="122">
        <v>0.16</v>
      </c>
      <c r="R18" s="122">
        <v>0.16</v>
      </c>
      <c r="S18" s="122">
        <v>0.16</v>
      </c>
      <c r="T18" s="122">
        <v>0.16</v>
      </c>
      <c r="U18" s="122">
        <v>0.16</v>
      </c>
      <c r="V18" s="122">
        <v>0.16</v>
      </c>
      <c r="W18" s="122">
        <v>0.16</v>
      </c>
      <c r="X18" s="122">
        <v>0.16</v>
      </c>
      <c r="Y18" s="122">
        <v>0.16</v>
      </c>
    </row>
    <row r="19" spans="1:25">
      <c r="A19" s="120" t="s">
        <v>124</v>
      </c>
      <c r="B19" s="122">
        <v>0</v>
      </c>
      <c r="C19" s="122">
        <v>0</v>
      </c>
      <c r="D19" s="121">
        <v>0</v>
      </c>
      <c r="E19" s="122">
        <v>0</v>
      </c>
      <c r="F19" s="122">
        <v>1.7898999999999999E-33</v>
      </c>
      <c r="G19" s="122">
        <v>5.3692000000000001E-31</v>
      </c>
      <c r="H19" s="122">
        <v>7.3515999999999996E-28</v>
      </c>
      <c r="I19" s="122">
        <v>1.1363E-27</v>
      </c>
      <c r="J19" s="122">
        <v>5.9016999999999999E-27</v>
      </c>
      <c r="K19" s="122">
        <v>3.8394999999999998E-26</v>
      </c>
      <c r="L19" s="122">
        <v>2.3139000000000001E-25</v>
      </c>
      <c r="M19" s="122">
        <v>3.7009000000000003E-24</v>
      </c>
      <c r="N19" s="122">
        <v>4.5979999999999997E-18</v>
      </c>
      <c r="O19" s="122">
        <v>1.1615E-17</v>
      </c>
      <c r="P19" s="122">
        <v>2.6780999999999999E-17</v>
      </c>
      <c r="Q19" s="122">
        <v>5.5423000000000003E-16</v>
      </c>
      <c r="R19" s="122">
        <v>1.1044999999999999E-15</v>
      </c>
      <c r="S19" s="122">
        <v>2.1501E-15</v>
      </c>
      <c r="T19" s="122">
        <v>4.0953000000000001E-15</v>
      </c>
      <c r="U19" s="122">
        <v>7.6440999999999997E-15</v>
      </c>
      <c r="V19" s="122">
        <v>1.4004E-14</v>
      </c>
      <c r="W19" s="122">
        <v>2.5214E-14</v>
      </c>
      <c r="X19" s="122">
        <v>4.4675000000000003E-14</v>
      </c>
      <c r="Y19" s="122">
        <v>7.7984999999999995E-14</v>
      </c>
    </row>
    <row r="20" spans="1:25">
      <c r="A20" s="120" t="s">
        <v>136</v>
      </c>
      <c r="B20" s="122">
        <v>2.1438000000000001E-31</v>
      </c>
      <c r="C20" s="122">
        <v>4.924E-23</v>
      </c>
      <c r="D20" s="122">
        <v>1.7587E-19</v>
      </c>
      <c r="E20" s="122">
        <v>6.6189999999999997E-15</v>
      </c>
      <c r="F20" s="122">
        <v>7.3071000000000002E-13</v>
      </c>
      <c r="G20" s="122">
        <v>4.6352999999999998E-12</v>
      </c>
      <c r="H20" s="122">
        <v>3.3436000000000002E-10</v>
      </c>
      <c r="I20" s="122">
        <v>2.7668000000000002E-10</v>
      </c>
      <c r="J20" s="122">
        <v>7.9912000000000003E-10</v>
      </c>
      <c r="K20" s="122">
        <v>2.9950000000000001E-9</v>
      </c>
      <c r="L20" s="122">
        <v>1.0745E-8</v>
      </c>
      <c r="M20" s="122">
        <v>1.0548E-7</v>
      </c>
      <c r="N20" s="122">
        <v>7.9546000000000006E-2</v>
      </c>
      <c r="O20" s="122">
        <v>7.9641000000000003E-2</v>
      </c>
      <c r="P20" s="122">
        <v>7.9478999999999994E-2</v>
      </c>
      <c r="Q20" s="122">
        <v>7.8048999999999993E-2</v>
      </c>
      <c r="R20" s="122">
        <v>7.7392000000000002E-2</v>
      </c>
      <c r="S20" s="122">
        <v>7.6565999999999995E-2</v>
      </c>
      <c r="T20" s="122">
        <v>7.5548000000000004E-2</v>
      </c>
      <c r="U20" s="122">
        <v>7.4315999999999993E-2</v>
      </c>
      <c r="V20" s="122">
        <v>7.2853000000000001E-2</v>
      </c>
      <c r="W20" s="122">
        <v>7.1149000000000004E-2</v>
      </c>
      <c r="X20" s="122">
        <v>6.9205000000000003E-2</v>
      </c>
      <c r="Y20" s="122">
        <v>6.7031999999999994E-2</v>
      </c>
    </row>
    <row r="21" spans="1:25">
      <c r="A21" s="125" t="s">
        <v>480</v>
      </c>
      <c r="B21" s="121">
        <v>0</v>
      </c>
      <c r="C21" s="122">
        <v>8.6079000000000003E-35</v>
      </c>
      <c r="D21" s="122">
        <v>5.2788000000000001E-26</v>
      </c>
      <c r="E21" s="121">
        <v>2.2620999999999999E-20</v>
      </c>
      <c r="F21" s="122">
        <v>2.6771999999999999E-16</v>
      </c>
      <c r="G21" s="122">
        <v>4.8774000000000003E-14</v>
      </c>
      <c r="H21" s="143">
        <v>4.0796000000000002E-11</v>
      </c>
      <c r="I21" s="143">
        <v>5.5864999999999999E-11</v>
      </c>
      <c r="J21" s="122">
        <v>2.5732999999999998E-10</v>
      </c>
      <c r="K21" s="121">
        <v>1.4862999999999999E-9</v>
      </c>
      <c r="L21" s="122">
        <v>7.9620000000000004E-9</v>
      </c>
      <c r="M21" s="122">
        <v>1.1333E-7</v>
      </c>
      <c r="N21" s="122">
        <v>0.08</v>
      </c>
      <c r="O21" s="122">
        <v>0.08</v>
      </c>
      <c r="P21" s="122">
        <v>0.08</v>
      </c>
      <c r="Q21" s="122">
        <v>0.08</v>
      </c>
      <c r="R21" s="122">
        <v>0.08</v>
      </c>
      <c r="S21" s="122">
        <v>0.08</v>
      </c>
      <c r="T21" s="122">
        <v>0.08</v>
      </c>
      <c r="U21" s="122">
        <v>0.08</v>
      </c>
      <c r="V21" s="122">
        <v>0.08</v>
      </c>
      <c r="W21" s="122">
        <v>0.08</v>
      </c>
      <c r="X21" s="122">
        <v>0.08</v>
      </c>
      <c r="Y21" s="122">
        <v>0.08</v>
      </c>
    </row>
    <row r="22" spans="1:25">
      <c r="A22" s="125" t="s">
        <v>49</v>
      </c>
      <c r="B22" s="122">
        <v>-18.62</v>
      </c>
      <c r="C22" s="122">
        <v>-18.63</v>
      </c>
      <c r="D22" s="122">
        <v>-18.72</v>
      </c>
      <c r="E22" s="122">
        <v>-18.84</v>
      </c>
      <c r="F22" s="122">
        <v>-18.97</v>
      </c>
      <c r="G22" s="122">
        <v>-19.11</v>
      </c>
      <c r="H22" s="122">
        <v>-19.25</v>
      </c>
      <c r="I22" s="122">
        <v>-19.28</v>
      </c>
      <c r="J22" s="122">
        <v>-19.32</v>
      </c>
      <c r="K22" s="122">
        <v>-19.350000000000001</v>
      </c>
      <c r="L22" s="122">
        <v>-19.38</v>
      </c>
      <c r="M22" s="122">
        <v>-19.420000000000002</v>
      </c>
      <c r="N22" s="122">
        <v>-19.45</v>
      </c>
      <c r="O22" s="122">
        <v>-19.48</v>
      </c>
      <c r="P22" s="122">
        <v>-19.52</v>
      </c>
      <c r="Q22" s="122">
        <v>-19.649999999999999</v>
      </c>
      <c r="R22" s="122">
        <v>-19.68</v>
      </c>
      <c r="S22" s="122">
        <v>-19.71</v>
      </c>
      <c r="T22" s="122">
        <v>-19.739999999999998</v>
      </c>
      <c r="U22" s="122">
        <v>-19.78</v>
      </c>
      <c r="V22" s="122">
        <v>-19.809999999999999</v>
      </c>
      <c r="W22" s="122">
        <v>-19.84</v>
      </c>
      <c r="X22" s="122">
        <v>-19.88</v>
      </c>
      <c r="Y22" s="122">
        <v>-19.91</v>
      </c>
    </row>
    <row r="23" spans="1:25">
      <c r="A23" s="125" t="s">
        <v>119</v>
      </c>
      <c r="B23" s="122">
        <v>-64.92</v>
      </c>
      <c r="C23" s="122">
        <v>-53.11</v>
      </c>
      <c r="D23" s="122">
        <v>-42.49</v>
      </c>
      <c r="E23" s="122">
        <v>-43.73</v>
      </c>
      <c r="F23" s="122">
        <v>-40.04</v>
      </c>
      <c r="G23" s="122">
        <v>-37.31</v>
      </c>
      <c r="H23" s="122">
        <v>-35.25</v>
      </c>
      <c r="I23" s="122">
        <v>-34.81</v>
      </c>
      <c r="J23" s="122">
        <v>-34.409999999999997</v>
      </c>
      <c r="K23" s="122">
        <v>-34.03</v>
      </c>
      <c r="L23" s="122">
        <v>-33.67</v>
      </c>
      <c r="M23" s="122">
        <v>-33.340000000000003</v>
      </c>
      <c r="N23" s="122">
        <v>-33.21</v>
      </c>
      <c r="O23" s="122">
        <v>-32.799999999999997</v>
      </c>
      <c r="P23" s="122">
        <v>-32.42</v>
      </c>
      <c r="Q23" s="122">
        <v>-31.01</v>
      </c>
      <c r="R23" s="122">
        <v>-30.68</v>
      </c>
      <c r="S23" s="122">
        <v>-30.35</v>
      </c>
      <c r="T23" s="122">
        <v>-30.03</v>
      </c>
      <c r="U23" s="122">
        <v>-29.72</v>
      </c>
      <c r="V23" s="122">
        <v>-29.41</v>
      </c>
      <c r="W23" s="122">
        <v>-29.1</v>
      </c>
      <c r="X23" s="122">
        <v>-28.79</v>
      </c>
      <c r="Y23" s="122">
        <v>-28.49</v>
      </c>
    </row>
    <row r="24" spans="1:25">
      <c r="A24" s="125" t="s">
        <v>120</v>
      </c>
      <c r="B24" s="122">
        <v>-15.86</v>
      </c>
      <c r="C24" s="122">
        <v>-13.76</v>
      </c>
      <c r="D24" s="122">
        <v>-10.61</v>
      </c>
      <c r="E24" s="122">
        <v>-14.31</v>
      </c>
      <c r="F24" s="122">
        <v>-14.03</v>
      </c>
      <c r="G24" s="122">
        <v>-13.94</v>
      </c>
      <c r="H24" s="122">
        <v>-13.97</v>
      </c>
      <c r="I24" s="122">
        <v>-13.99</v>
      </c>
      <c r="J24" s="122">
        <v>-14.02</v>
      </c>
      <c r="K24" s="122">
        <v>-14.05</v>
      </c>
      <c r="L24" s="122">
        <v>-14.08</v>
      </c>
      <c r="M24" s="122">
        <v>-14.12</v>
      </c>
      <c r="N24" s="122">
        <v>-14.15</v>
      </c>
      <c r="O24" s="122">
        <v>-13.98</v>
      </c>
      <c r="P24" s="122">
        <v>-13.85</v>
      </c>
      <c r="Q24" s="122">
        <v>-13.38</v>
      </c>
      <c r="R24" s="122">
        <v>-13.28</v>
      </c>
      <c r="S24" s="122">
        <v>-13.17</v>
      </c>
      <c r="T24" s="122">
        <v>-13.07</v>
      </c>
      <c r="U24" s="122">
        <v>-12.97</v>
      </c>
      <c r="V24" s="122">
        <v>-12.87</v>
      </c>
      <c r="W24" s="122">
        <v>-12.77</v>
      </c>
      <c r="X24" s="122">
        <v>-12.67</v>
      </c>
      <c r="Y24" s="122">
        <v>-12.57</v>
      </c>
    </row>
    <row r="25" spans="1:25">
      <c r="A25" s="125" t="s">
        <v>123</v>
      </c>
      <c r="B25" s="121">
        <v>-23.95</v>
      </c>
      <c r="C25" s="122">
        <v>-20.149999999999999</v>
      </c>
      <c r="D25" s="122">
        <v>-19.53</v>
      </c>
      <c r="E25" s="121">
        <v>-13.26</v>
      </c>
      <c r="F25" s="122">
        <v>-11.7</v>
      </c>
      <c r="G25" s="122">
        <v>-10.45</v>
      </c>
      <c r="H25" s="122">
        <v>-9.4139999999999997</v>
      </c>
      <c r="I25" s="122">
        <v>-9.18</v>
      </c>
      <c r="J25" s="122">
        <v>-8.9559999999999995</v>
      </c>
      <c r="K25" s="121">
        <v>-8.74</v>
      </c>
      <c r="L25" s="122">
        <v>-8.532</v>
      </c>
      <c r="M25" s="122">
        <v>-8.3309999999999995</v>
      </c>
      <c r="N25" s="122">
        <v>-8.157</v>
      </c>
      <c r="O25" s="122">
        <v>-8.2460000000000004</v>
      </c>
      <c r="P25" s="122">
        <v>-8.3160000000000007</v>
      </c>
      <c r="Q25" s="122">
        <v>-8.5960000000000001</v>
      </c>
      <c r="R25" s="122">
        <v>-8.6660000000000004</v>
      </c>
      <c r="S25" s="122">
        <v>-8.7370000000000001</v>
      </c>
      <c r="T25" s="122">
        <v>-8.81</v>
      </c>
      <c r="U25" s="122">
        <v>-8.8840000000000003</v>
      </c>
      <c r="V25" s="122">
        <v>-8.9600000000000009</v>
      </c>
      <c r="W25" s="122">
        <v>-9.0380000000000003</v>
      </c>
      <c r="X25" s="122">
        <v>-9.1180000000000003</v>
      </c>
      <c r="Y25" s="122">
        <v>-9.2010000000000005</v>
      </c>
    </row>
  </sheetData>
  <conditionalFormatting sqref="B1:Y25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5">
    <tabColor rgb="FFFFFF00"/>
  </sheetPr>
  <dimension ref="A1:BU195"/>
  <sheetViews>
    <sheetView zoomScale="85" zoomScaleNormal="85" workbookViewId="0">
      <pane ySplit="1" topLeftCell="A132" activePane="bottomLeft" state="frozen"/>
      <selection pane="bottomLeft" activeCell="BW178" sqref="BW178"/>
    </sheetView>
  </sheetViews>
  <sheetFormatPr defaultRowHeight="21" outlineLevelRow="1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>
      <c r="A1" s="32" t="s">
        <v>16</v>
      </c>
      <c r="B1" s="101">
        <v>300</v>
      </c>
      <c r="C1" s="56">
        <v>1000</v>
      </c>
      <c r="D1" s="57" t="s">
        <v>17</v>
      </c>
      <c r="E1" s="58">
        <v>70</v>
      </c>
      <c r="F1" s="34"/>
      <c r="G1" s="34"/>
      <c r="H1" s="34"/>
      <c r="I1" s="34"/>
      <c r="J1" s="34"/>
    </row>
    <row r="2" spans="1:72" ht="23.25" customHeight="1" thickTop="1" thickBot="1">
      <c r="A2" s="4" t="s">
        <v>27</v>
      </c>
      <c r="B2" s="4">
        <f>IFERROR(FLUID!F45,0)</f>
        <v>273.10000000000002</v>
      </c>
      <c r="C2" s="4">
        <f>IFERROR(FLUID!G45,0)</f>
        <v>289.7</v>
      </c>
      <c r="D2" s="4">
        <f>IFERROR(FLUID!H45,0)</f>
        <v>306.2</v>
      </c>
      <c r="E2" s="4">
        <f>IFERROR(FLUID!I45,0)</f>
        <v>322.7</v>
      </c>
      <c r="F2" s="4">
        <f>IFERROR(FLUID!J45,0)</f>
        <v>339.2</v>
      </c>
      <c r="G2" s="4">
        <f>IFERROR(FLUID!K45,0)</f>
        <v>355.7</v>
      </c>
      <c r="H2" s="4">
        <f>IFERROR(FLUID!L45,0)</f>
        <v>372.3</v>
      </c>
      <c r="I2" s="4">
        <f>IFERROR(FLUID!M45,0)</f>
        <v>388.8</v>
      </c>
      <c r="J2" s="4">
        <f>IFERROR(FLUID!N45,0)</f>
        <v>405.3</v>
      </c>
      <c r="K2" s="4">
        <f>IFERROR(FLUID!O45,0)</f>
        <v>471.4</v>
      </c>
      <c r="L2" s="4">
        <f>IFERROR(FLUID!P45,0)</f>
        <v>537.5</v>
      </c>
      <c r="M2" s="4">
        <f>IFERROR(FLUID!Q45,0)</f>
        <v>603.5</v>
      </c>
      <c r="N2" s="4">
        <f>IFERROR(FLUID!R45,0)</f>
        <v>669.6</v>
      </c>
      <c r="O2" s="4">
        <f>IFERROR(FLUID!S45,0)</f>
        <v>735.7</v>
      </c>
      <c r="P2" s="4">
        <f>IFERROR(FLUID!T45,0)</f>
        <v>801.8</v>
      </c>
      <c r="Q2" s="4">
        <f>IFERROR(FLUID!U45,0)</f>
        <v>818.3</v>
      </c>
      <c r="R2" s="4">
        <f>IFERROR(FLUID!V45,0)</f>
        <v>834.8</v>
      </c>
      <c r="S2" s="4">
        <f>IFERROR(FLUID!W45,0)</f>
        <v>851.3</v>
      </c>
      <c r="T2" s="4">
        <f>IFERROR(FLUID!X45,0)</f>
        <v>867.8</v>
      </c>
      <c r="U2" s="4">
        <f>IFERROR(FLUID!Y45,0)</f>
        <v>884.4</v>
      </c>
      <c r="V2" s="4">
        <f>IFERROR(FLUID!Z45,0)</f>
        <v>900.9</v>
      </c>
      <c r="W2" s="4">
        <f>IFERROR(FLUID!AA45,0)</f>
        <v>917.4</v>
      </c>
      <c r="X2" s="4">
        <f>IFERROR(FLUID!AB45,0)</f>
        <v>933.9</v>
      </c>
      <c r="Y2" s="4">
        <f>IFERROR(FLUID!AC45,0)</f>
        <v>950.4</v>
      </c>
      <c r="Z2" s="4">
        <f>IFERROR(FLUID!AD45,0)</f>
        <v>967</v>
      </c>
      <c r="AA2" s="4">
        <f>IFERROR(FLUID!AE45,0)</f>
        <v>983.5</v>
      </c>
      <c r="AB2" s="4">
        <f>IFERROR(FLUID!AF45,0)</f>
        <v>1000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>
      <c r="A3" s="83" t="str">
        <f>IFERROR(FLUID!E46,0)</f>
        <v>*GeSe[l]</v>
      </c>
      <c r="B3" s="16">
        <f ca="1">IFERROR(FLUID!F46,0)</f>
        <v>-33.869999999999997</v>
      </c>
      <c r="C3" s="16">
        <f ca="1">IFERROR(FLUID!G46,0)</f>
        <v>-32.597000000000001</v>
      </c>
      <c r="D3" s="16">
        <f ca="1">IFERROR(FLUID!H46,0)</f>
        <v>-31.475999999999999</v>
      </c>
      <c r="E3" s="16">
        <f ca="1">IFERROR(FLUID!I46,0)</f>
        <v>-30.497</v>
      </c>
      <c r="F3" s="16">
        <f ca="1">IFERROR(FLUID!J46,0)</f>
        <v>-29.638999999999999</v>
      </c>
      <c r="G3" s="16">
        <f ca="1">IFERROR(FLUID!K46,0)</f>
        <v>-28.869999999999997</v>
      </c>
      <c r="H3" s="16">
        <f ca="1">IFERROR(FLUID!L46,0)</f>
        <v>-28.182000000000002</v>
      </c>
      <c r="I3" s="16">
        <f ca="1">IFERROR(FLUID!M46,0)</f>
        <v>-27.573</v>
      </c>
      <c r="J3" s="16">
        <f ca="1">IFERROR(FLUID!N46,0)</f>
        <v>-27.022000000000002</v>
      </c>
      <c r="K3" s="16">
        <f ca="1">IFERROR(FLUID!O46,0)</f>
        <v>-25.32</v>
      </c>
      <c r="L3" s="16">
        <f ca="1">IFERROR(FLUID!P46,0)</f>
        <v>-24.175000000000001</v>
      </c>
      <c r="M3" s="16">
        <f ca="1">IFERROR(FLUID!Q46,0)</f>
        <v>-23.378</v>
      </c>
      <c r="N3" s="16">
        <f ca="1">IFERROR(FLUID!R46,0)</f>
        <v>-22.817999999999998</v>
      </c>
      <c r="O3" s="16">
        <f ca="1">IFERROR(FLUID!S46,0)</f>
        <v>-22.43</v>
      </c>
      <c r="P3" s="16">
        <f ca="1">IFERROR(FLUID!T46,0)</f>
        <v>-22.166</v>
      </c>
      <c r="Q3" s="16">
        <f ca="1">IFERROR(FLUID!U46,0)</f>
        <v>-22.106000000000002</v>
      </c>
      <c r="R3" s="16">
        <f ca="1">IFERROR(FLUID!V46,0)</f>
        <v>-22.065999999999999</v>
      </c>
      <c r="S3" s="16">
        <f ca="1">IFERROR(FLUID!W46,0)</f>
        <v>-22.015999999999998</v>
      </c>
      <c r="T3" s="16">
        <f ca="1">IFERROR(FLUID!X46,0)</f>
        <v>-21.975999999999999</v>
      </c>
      <c r="U3" s="16">
        <f ca="1">IFERROR(FLUID!Y46,0)</f>
        <v>-21.945999999999998</v>
      </c>
      <c r="V3" s="16">
        <f ca="1">IFERROR(FLUID!Z46,0)</f>
        <v>-21.907</v>
      </c>
      <c r="W3" s="16">
        <f ca="1">IFERROR(FLUID!AA46,0)</f>
        <v>-21.880000000000003</v>
      </c>
      <c r="X3" s="16">
        <f ca="1">IFERROR(FLUID!AB46,0)</f>
        <v>-21.853999999999999</v>
      </c>
      <c r="Y3" s="16">
        <f ca="1">IFERROR(FLUID!AC46,0)</f>
        <v>-21.83</v>
      </c>
      <c r="Z3" s="16">
        <f ca="1">IFERROR(FLUID!AD46,0)</f>
        <v>-21.808</v>
      </c>
      <c r="AA3" s="16">
        <f ca="1">IFERROR(FLUID!AE46,0)</f>
        <v>-21.788</v>
      </c>
      <c r="AB3" s="16">
        <f ca="1">IFERROR(FLUID!AF46,0)</f>
        <v>-21.771000000000001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>
      <c r="A4" s="83" t="str">
        <f>IFERROR(FLUID!E47,0)</f>
        <v>Se4</v>
      </c>
      <c r="B4" s="16">
        <f ca="1">IFERROR(FLUID!F47,0)</f>
        <v>-22.04</v>
      </c>
      <c r="C4" s="16">
        <f ca="1">IFERROR(FLUID!G47,0)</f>
        <v>-22.428000000000001</v>
      </c>
      <c r="D4" s="16">
        <f ca="1">IFERROR(FLUID!H47,0)</f>
        <v>-22.824000000000002</v>
      </c>
      <c r="E4" s="16">
        <f ca="1">IFERROR(FLUID!I47,0)</f>
        <v>-23.228000000000002</v>
      </c>
      <c r="F4" s="16">
        <f ca="1">IFERROR(FLUID!J47,0)</f>
        <v>-23.635999999999999</v>
      </c>
      <c r="G4" s="16">
        <f ca="1">IFERROR(FLUID!K47,0)</f>
        <v>-24.04</v>
      </c>
      <c r="H4" s="16">
        <f ca="1">IFERROR(FLUID!L47,0)</f>
        <v>-24.448</v>
      </c>
      <c r="I4" s="16">
        <f ca="1">IFERROR(FLUID!M47,0)</f>
        <v>-24.852</v>
      </c>
      <c r="J4" s="16">
        <f ca="1">IFERROR(FLUID!N47,0)</f>
        <v>-25.248000000000001</v>
      </c>
      <c r="K4" s="16">
        <f ca="1">IFERROR(FLUID!O47,0)</f>
        <v>-26.8</v>
      </c>
      <c r="L4" s="16">
        <f ca="1">IFERROR(FLUID!P47,0)</f>
        <v>-28.26</v>
      </c>
      <c r="M4" s="16">
        <f ca="1">IFERROR(FLUID!Q47,0)</f>
        <v>-29.632000000000001</v>
      </c>
      <c r="N4" s="16">
        <f ca="1">IFERROR(FLUID!R47,0)</f>
        <v>-30.911999999999999</v>
      </c>
      <c r="O4" s="16">
        <f ca="1">IFERROR(FLUID!S47,0)</f>
        <v>-32.119999999999997</v>
      </c>
      <c r="P4" s="16">
        <f ca="1">IFERROR(FLUID!T47,0)</f>
        <v>-33.264000000000003</v>
      </c>
      <c r="Q4" s="16">
        <f ca="1">IFERROR(FLUID!U47,0)</f>
        <v>-33.543999999999997</v>
      </c>
      <c r="R4" s="16">
        <f ca="1">IFERROR(FLUID!V47,0)</f>
        <v>-33.823999999999998</v>
      </c>
      <c r="S4" s="16">
        <f ca="1">IFERROR(FLUID!W47,0)</f>
        <v>-34.103999999999999</v>
      </c>
      <c r="T4" s="16">
        <f ca="1">IFERROR(FLUID!X47,0)</f>
        <v>-34.384</v>
      </c>
      <c r="U4" s="16">
        <f ca="1">IFERROR(FLUID!Y47,0)</f>
        <v>-34.664000000000001</v>
      </c>
      <c r="V4" s="16">
        <f ca="1">IFERROR(FLUID!Z47,0)</f>
        <v>-34.948</v>
      </c>
      <c r="W4" s="16">
        <f ca="1">IFERROR(FLUID!AA47,0)</f>
        <v>-35.24</v>
      </c>
      <c r="X4" s="16">
        <f ca="1">IFERROR(FLUID!AB47,0)</f>
        <v>-35.536000000000001</v>
      </c>
      <c r="Y4" s="16">
        <f ca="1">IFERROR(FLUID!AC47,0)</f>
        <v>-35.840000000000003</v>
      </c>
      <c r="Z4" s="16">
        <f ca="1">IFERROR(FLUID!AD47,0)</f>
        <v>-36.152000000000001</v>
      </c>
      <c r="AA4" s="16">
        <f ca="1">IFERROR(FLUID!AE47,0)</f>
        <v>-36.472000000000001</v>
      </c>
      <c r="AB4" s="16">
        <f ca="1">IFERROR(FLUID!AF47,0)</f>
        <v>-36.804000000000002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>
      <c r="A5" s="83" t="str">
        <f>IFERROR(FLUID!E48,0)</f>
        <v>Se5</v>
      </c>
      <c r="B5" s="16">
        <f ca="1">IFERROR(FLUID!F48,0)</f>
        <v>-27.549999999999997</v>
      </c>
      <c r="C5" s="16">
        <f ca="1">IFERROR(FLUID!G48,0)</f>
        <v>-28.035</v>
      </c>
      <c r="D5" s="16">
        <f ca="1">IFERROR(FLUID!H48,0)</f>
        <v>-28.53</v>
      </c>
      <c r="E5" s="16">
        <f ca="1">IFERROR(FLUID!I48,0)</f>
        <v>-29.035000000000004</v>
      </c>
      <c r="F5" s="16">
        <f ca="1">IFERROR(FLUID!J48,0)</f>
        <v>-29.544999999999998</v>
      </c>
      <c r="G5" s="16">
        <f ca="1">IFERROR(FLUID!K48,0)</f>
        <v>-30.049999999999997</v>
      </c>
      <c r="H5" s="16">
        <f ca="1">IFERROR(FLUID!L48,0)</f>
        <v>-30.560000000000002</v>
      </c>
      <c r="I5" s="16">
        <f ca="1">IFERROR(FLUID!M48,0)</f>
        <v>-31.065000000000001</v>
      </c>
      <c r="J5" s="16">
        <f ca="1">IFERROR(FLUID!N48,0)</f>
        <v>-31.560000000000002</v>
      </c>
      <c r="K5" s="16">
        <f ca="1">IFERROR(FLUID!O48,0)</f>
        <v>-33.5</v>
      </c>
      <c r="L5" s="16">
        <f ca="1">IFERROR(FLUID!P48,0)</f>
        <v>-35.325000000000003</v>
      </c>
      <c r="M5" s="16">
        <f ca="1">IFERROR(FLUID!Q48,0)</f>
        <v>-37.04</v>
      </c>
      <c r="N5" s="16">
        <f ca="1">IFERROR(FLUID!R48,0)</f>
        <v>-38.64</v>
      </c>
      <c r="O5" s="16">
        <f ca="1">IFERROR(FLUID!S48,0)</f>
        <v>-40.15</v>
      </c>
      <c r="P5" s="16">
        <f ca="1">IFERROR(FLUID!T48,0)</f>
        <v>-41.580000000000005</v>
      </c>
      <c r="Q5" s="16">
        <f ca="1">IFERROR(FLUID!U48,0)</f>
        <v>-41.929999999999993</v>
      </c>
      <c r="R5" s="16">
        <f ca="1">IFERROR(FLUID!V48,0)</f>
        <v>-42.28</v>
      </c>
      <c r="S5" s="16">
        <f ca="1">IFERROR(FLUID!W48,0)</f>
        <v>-42.629999999999995</v>
      </c>
      <c r="T5" s="16">
        <f ca="1">IFERROR(FLUID!X48,0)</f>
        <v>-42.980000000000004</v>
      </c>
      <c r="U5" s="16">
        <f ca="1">IFERROR(FLUID!Y48,0)</f>
        <v>-43.33</v>
      </c>
      <c r="V5" s="16">
        <f ca="1">IFERROR(FLUID!Z48,0)</f>
        <v>-43.685000000000002</v>
      </c>
      <c r="W5" s="16">
        <f ca="1">IFERROR(FLUID!AA48,0)</f>
        <v>-44.050000000000004</v>
      </c>
      <c r="X5" s="16">
        <f ca="1">IFERROR(FLUID!AB48,0)</f>
        <v>-44.42</v>
      </c>
      <c r="Y5" s="16">
        <f ca="1">IFERROR(FLUID!AC48,0)</f>
        <v>-44.800000000000004</v>
      </c>
      <c r="Z5" s="16">
        <f ca="1">IFERROR(FLUID!AD48,0)</f>
        <v>-45.19</v>
      </c>
      <c r="AA5" s="16">
        <f ca="1">IFERROR(FLUID!AE48,0)</f>
        <v>-45.59</v>
      </c>
      <c r="AB5" s="16">
        <f ca="1">IFERROR(FLUID!AF48,0)</f>
        <v>-46.005000000000003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>
      <c r="A6" s="83" t="str">
        <f>IFERROR(FLUID!E49,0)</f>
        <v>Se6</v>
      </c>
      <c r="B6" s="16">
        <f ca="1">IFERROR(FLUID!F49,0)</f>
        <v>-33.06</v>
      </c>
      <c r="C6" s="16">
        <f ca="1">IFERROR(FLUID!G49,0)</f>
        <v>-33.642000000000003</v>
      </c>
      <c r="D6" s="16">
        <f ca="1">IFERROR(FLUID!H49,0)</f>
        <v>-34.236000000000004</v>
      </c>
      <c r="E6" s="16">
        <f ca="1">IFERROR(FLUID!I49,0)</f>
        <v>-34.841999999999999</v>
      </c>
      <c r="F6" s="16">
        <f ca="1">IFERROR(FLUID!J49,0)</f>
        <v>-35.454000000000001</v>
      </c>
      <c r="G6" s="16">
        <f ca="1">IFERROR(FLUID!K49,0)</f>
        <v>-36.06</v>
      </c>
      <c r="H6" s="16">
        <f ca="1">IFERROR(FLUID!L49,0)</f>
        <v>-36.671999999999997</v>
      </c>
      <c r="I6" s="16">
        <f ca="1">IFERROR(FLUID!M49,0)</f>
        <v>-37.277999999999999</v>
      </c>
      <c r="J6" s="16">
        <f ca="1">IFERROR(FLUID!N49,0)</f>
        <v>-37.872</v>
      </c>
      <c r="K6" s="16">
        <f ca="1">IFERROR(FLUID!O49,0)</f>
        <v>-40.200000000000003</v>
      </c>
      <c r="L6" s="16">
        <f ca="1">IFERROR(FLUID!P49,0)</f>
        <v>-42.39</v>
      </c>
      <c r="M6" s="16">
        <f ca="1">IFERROR(FLUID!Q49,0)</f>
        <v>-44.448</v>
      </c>
      <c r="N6" s="16">
        <f ca="1">IFERROR(FLUID!R49,0)</f>
        <v>-46.367999999999995</v>
      </c>
      <c r="O6" s="16">
        <f ca="1">IFERROR(FLUID!S49,0)</f>
        <v>-48.179999999999993</v>
      </c>
      <c r="P6" s="16">
        <f ca="1">IFERROR(FLUID!T49,0)</f>
        <v>-49.896000000000001</v>
      </c>
      <c r="Q6" s="16">
        <f ca="1">IFERROR(FLUID!U49,0)</f>
        <v>-50.315999999999995</v>
      </c>
      <c r="R6" s="16">
        <f ca="1">IFERROR(FLUID!V49,0)</f>
        <v>-50.735999999999997</v>
      </c>
      <c r="S6" s="16">
        <f ca="1">IFERROR(FLUID!W49,0)</f>
        <v>-51.155999999999999</v>
      </c>
      <c r="T6" s="16">
        <f ca="1">IFERROR(FLUID!X49,0)</f>
        <v>-51.576000000000001</v>
      </c>
      <c r="U6" s="16">
        <f ca="1">IFERROR(FLUID!Y49,0)</f>
        <v>-51.996000000000002</v>
      </c>
      <c r="V6" s="16">
        <f ca="1">IFERROR(FLUID!Z49,0)</f>
        <v>-52.421999999999997</v>
      </c>
      <c r="W6" s="16">
        <f ca="1">IFERROR(FLUID!AA49,0)</f>
        <v>-52.86</v>
      </c>
      <c r="X6" s="16">
        <f ca="1">IFERROR(FLUID!AB49,0)</f>
        <v>-53.304000000000002</v>
      </c>
      <c r="Y6" s="16">
        <f ca="1">IFERROR(FLUID!AC49,0)</f>
        <v>-53.760000000000005</v>
      </c>
      <c r="Z6" s="16">
        <f ca="1">IFERROR(FLUID!AD49,0)</f>
        <v>-54.228000000000002</v>
      </c>
      <c r="AA6" s="16">
        <f ca="1">IFERROR(FLUID!AE49,0)</f>
        <v>-54.707999999999998</v>
      </c>
      <c r="AB6" s="16">
        <f ca="1">IFERROR(FLUID!AF49,0)</f>
        <v>-55.206000000000003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>
      <c r="A7" s="83" t="str">
        <f>IFERROR(FLUID!E50,0)</f>
        <v>Se?</v>
      </c>
      <c r="B7" s="16">
        <f ca="1">IFERROR(FLUID!F50,0)</f>
        <v>-5.51</v>
      </c>
      <c r="C7" s="16">
        <f ca="1">IFERROR(FLUID!G50,0)</f>
        <v>-5.6070000000000002</v>
      </c>
      <c r="D7" s="16">
        <f ca="1">IFERROR(FLUID!H50,0)</f>
        <v>-5.7060000000000004</v>
      </c>
      <c r="E7" s="16">
        <f ca="1">IFERROR(FLUID!I50,0)</f>
        <v>-5.8070000000000004</v>
      </c>
      <c r="F7" s="16">
        <f ca="1">IFERROR(FLUID!J50,0)</f>
        <v>-5.9089999999999998</v>
      </c>
      <c r="G7" s="16">
        <f ca="1">IFERROR(FLUID!K50,0)</f>
        <v>-6.01</v>
      </c>
      <c r="H7" s="16">
        <f ca="1">IFERROR(FLUID!L50,0)</f>
        <v>-6.1120000000000001</v>
      </c>
      <c r="I7" s="16">
        <f ca="1">IFERROR(FLUID!M50,0)</f>
        <v>-6.2130000000000001</v>
      </c>
      <c r="J7" s="16">
        <f ca="1">IFERROR(FLUID!N50,0)</f>
        <v>-6.3120000000000003</v>
      </c>
      <c r="K7" s="16">
        <f ca="1">IFERROR(FLUID!O50,0)</f>
        <v>-6.7</v>
      </c>
      <c r="L7" s="16">
        <f ca="1">IFERROR(FLUID!P50,0)</f>
        <v>-7.0650000000000004</v>
      </c>
      <c r="M7" s="16">
        <f ca="1">IFERROR(FLUID!Q50,0)</f>
        <v>-7.4080000000000004</v>
      </c>
      <c r="N7" s="16">
        <f ca="1">IFERROR(FLUID!R50,0)</f>
        <v>-7.7279999999999998</v>
      </c>
      <c r="O7" s="16">
        <f ca="1">IFERROR(FLUID!S50,0)</f>
        <v>-8.0299999999999994</v>
      </c>
      <c r="P7" s="16">
        <f ca="1">IFERROR(FLUID!T50,0)</f>
        <v>-8.3160000000000007</v>
      </c>
      <c r="Q7" s="16">
        <f ca="1">IFERROR(FLUID!U50,0)</f>
        <v>-8.3859999999999992</v>
      </c>
      <c r="R7" s="16">
        <f ca="1">IFERROR(FLUID!V50,0)</f>
        <v>-8.4559999999999995</v>
      </c>
      <c r="S7" s="16">
        <f ca="1">IFERROR(FLUID!W50,0)</f>
        <v>-8.5259999999999998</v>
      </c>
      <c r="T7" s="16">
        <f ca="1">IFERROR(FLUID!X50,0)</f>
        <v>-8.5960000000000001</v>
      </c>
      <c r="U7" s="16">
        <f ca="1">IFERROR(FLUID!Y50,0)</f>
        <v>-8.6660000000000004</v>
      </c>
      <c r="V7" s="16">
        <f ca="1">IFERROR(FLUID!Z50,0)</f>
        <v>-8.7370000000000001</v>
      </c>
      <c r="W7" s="16">
        <f ca="1">IFERROR(FLUID!AA50,0)</f>
        <v>-8.81</v>
      </c>
      <c r="X7" s="16">
        <f ca="1">IFERROR(FLUID!AB50,0)</f>
        <v>-8.8840000000000003</v>
      </c>
      <c r="Y7" s="16">
        <f ca="1">IFERROR(FLUID!AC50,0)</f>
        <v>-8.9600000000000009</v>
      </c>
      <c r="Z7" s="16">
        <f ca="1">IFERROR(FLUID!AD50,0)</f>
        <v>-9.0380000000000003</v>
      </c>
      <c r="AA7" s="16">
        <f ca="1">IFERROR(FLUID!AE50,0)</f>
        <v>-9.1180000000000003</v>
      </c>
      <c r="AB7" s="16">
        <f ca="1">IFERROR(FLUID!AF50,0)</f>
        <v>-9.2010000000000005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>
      <c r="A8" s="83" t="str">
        <f>IFERROR(FLUID!E51,0)</f>
        <v>Se3</v>
      </c>
      <c r="B8" s="16">
        <f ca="1">IFERROR(FLUID!F51,0)</f>
        <v>-16.53</v>
      </c>
      <c r="C8" s="16">
        <f ca="1">IFERROR(FLUID!G51,0)</f>
        <v>-16.821000000000002</v>
      </c>
      <c r="D8" s="16">
        <f ca="1">IFERROR(FLUID!H51,0)</f>
        <v>-17.118000000000002</v>
      </c>
      <c r="E8" s="16">
        <f ca="1">IFERROR(FLUID!I51,0)</f>
        <v>-17.420999999999999</v>
      </c>
      <c r="F8" s="16">
        <f ca="1">IFERROR(FLUID!J51,0)</f>
        <v>-17.727</v>
      </c>
      <c r="G8" s="16">
        <f ca="1">IFERROR(FLUID!K51,0)</f>
        <v>-18.03</v>
      </c>
      <c r="H8" s="16">
        <f ca="1">IFERROR(FLUID!L51,0)</f>
        <v>-18.335999999999999</v>
      </c>
      <c r="I8" s="16">
        <f ca="1">IFERROR(FLUID!M51,0)</f>
        <v>-18.638999999999999</v>
      </c>
      <c r="J8" s="16">
        <f ca="1">IFERROR(FLUID!N51,0)</f>
        <v>-18.936</v>
      </c>
      <c r="K8" s="16">
        <f ca="1">IFERROR(FLUID!O51,0)</f>
        <v>-20.100000000000001</v>
      </c>
      <c r="L8" s="16">
        <f ca="1">IFERROR(FLUID!P51,0)</f>
        <v>-21.195</v>
      </c>
      <c r="M8" s="16">
        <f ca="1">IFERROR(FLUID!Q51,0)</f>
        <v>-22.224</v>
      </c>
      <c r="N8" s="16">
        <f ca="1">IFERROR(FLUID!R51,0)</f>
        <v>-23.183999999999997</v>
      </c>
      <c r="O8" s="16">
        <f ca="1">IFERROR(FLUID!S51,0)</f>
        <v>-24.089999999999996</v>
      </c>
      <c r="P8" s="16">
        <f ca="1">IFERROR(FLUID!T51,0)</f>
        <v>-24.948</v>
      </c>
      <c r="Q8" s="16">
        <f ca="1">IFERROR(FLUID!U51,0)</f>
        <v>-25.157999999999998</v>
      </c>
      <c r="R8" s="16">
        <f ca="1">IFERROR(FLUID!V51,0)</f>
        <v>-25.367999999999999</v>
      </c>
      <c r="S8" s="16">
        <f ca="1">IFERROR(FLUID!W51,0)</f>
        <v>-25.577999999999999</v>
      </c>
      <c r="T8" s="16">
        <f ca="1">IFERROR(FLUID!X51,0)</f>
        <v>-25.788</v>
      </c>
      <c r="U8" s="16">
        <f ca="1">IFERROR(FLUID!Y51,0)</f>
        <v>-25.998000000000001</v>
      </c>
      <c r="V8" s="16">
        <f ca="1">IFERROR(FLUID!Z51,0)</f>
        <v>-26.210999999999999</v>
      </c>
      <c r="W8" s="16">
        <f ca="1">IFERROR(FLUID!AA51,0)</f>
        <v>-26.43</v>
      </c>
      <c r="X8" s="16">
        <f ca="1">IFERROR(FLUID!AB51,0)</f>
        <v>-26.652000000000001</v>
      </c>
      <c r="Y8" s="16">
        <f ca="1">IFERROR(FLUID!AC51,0)</f>
        <v>-26.880000000000003</v>
      </c>
      <c r="Z8" s="16">
        <f ca="1">IFERROR(FLUID!AD51,0)</f>
        <v>-27.114000000000001</v>
      </c>
      <c r="AA8" s="16">
        <f ca="1">IFERROR(FLUID!AE51,0)</f>
        <v>-27.353999999999999</v>
      </c>
      <c r="AB8" s="16">
        <f ca="1">IFERROR(FLUID!AF51,0)</f>
        <v>-27.603000000000002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>
      <c r="A9" s="83" t="str">
        <f>IFERROR(FLUID!E52,0)</f>
        <v>Se3</v>
      </c>
      <c r="B9" s="16">
        <f ca="1">IFERROR(FLUID!F52,0)</f>
        <v>-16.53</v>
      </c>
      <c r="C9" s="16">
        <f ca="1">IFERROR(FLUID!G52,0)</f>
        <v>-16.821000000000002</v>
      </c>
      <c r="D9" s="16">
        <f ca="1">IFERROR(FLUID!H52,0)</f>
        <v>-17.118000000000002</v>
      </c>
      <c r="E9" s="16">
        <f ca="1">IFERROR(FLUID!I52,0)</f>
        <v>-17.420999999999999</v>
      </c>
      <c r="F9" s="16">
        <f ca="1">IFERROR(FLUID!J52,0)</f>
        <v>-17.727</v>
      </c>
      <c r="G9" s="16">
        <f ca="1">IFERROR(FLUID!K52,0)</f>
        <v>-18.03</v>
      </c>
      <c r="H9" s="16">
        <f ca="1">IFERROR(FLUID!L52,0)</f>
        <v>-18.335999999999999</v>
      </c>
      <c r="I9" s="16">
        <f ca="1">IFERROR(FLUID!M52,0)</f>
        <v>-18.638999999999999</v>
      </c>
      <c r="J9" s="16">
        <f ca="1">IFERROR(FLUID!N52,0)</f>
        <v>-18.936</v>
      </c>
      <c r="K9" s="16">
        <f ca="1">IFERROR(FLUID!O52,0)</f>
        <v>-20.100000000000001</v>
      </c>
      <c r="L9" s="16">
        <f ca="1">IFERROR(FLUID!P52,0)</f>
        <v>-21.195</v>
      </c>
      <c r="M9" s="16">
        <f ca="1">IFERROR(FLUID!Q52,0)</f>
        <v>-22.224</v>
      </c>
      <c r="N9" s="16">
        <f ca="1">IFERROR(FLUID!R52,0)</f>
        <v>-23.183999999999997</v>
      </c>
      <c r="O9" s="16">
        <f ca="1">IFERROR(FLUID!S52,0)</f>
        <v>-24.089999999999996</v>
      </c>
      <c r="P9" s="16">
        <f ca="1">IFERROR(FLUID!T52,0)</f>
        <v>-24.948</v>
      </c>
      <c r="Q9" s="16">
        <f ca="1">IFERROR(FLUID!U52,0)</f>
        <v>-25.157999999999998</v>
      </c>
      <c r="R9" s="16">
        <f ca="1">IFERROR(FLUID!V52,0)</f>
        <v>-25.367999999999999</v>
      </c>
      <c r="S9" s="16">
        <f ca="1">IFERROR(FLUID!W52,0)</f>
        <v>-25.577999999999999</v>
      </c>
      <c r="T9" s="16">
        <f ca="1">IFERROR(FLUID!X52,0)</f>
        <v>-25.788</v>
      </c>
      <c r="U9" s="16">
        <f ca="1">IFERROR(FLUID!Y52,0)</f>
        <v>-25.998000000000001</v>
      </c>
      <c r="V9" s="16">
        <f ca="1">IFERROR(FLUID!Z52,0)</f>
        <v>-26.210999999999999</v>
      </c>
      <c r="W9" s="16">
        <f ca="1">IFERROR(FLUID!AA52,0)</f>
        <v>-26.43</v>
      </c>
      <c r="X9" s="16">
        <f ca="1">IFERROR(FLUID!AB52,0)</f>
        <v>-26.652000000000001</v>
      </c>
      <c r="Y9" s="16">
        <f ca="1">IFERROR(FLUID!AC52,0)</f>
        <v>-26.880000000000003</v>
      </c>
      <c r="Z9" s="16">
        <f ca="1">IFERROR(FLUID!AD52,0)</f>
        <v>-27.114000000000001</v>
      </c>
      <c r="AA9" s="16">
        <f ca="1">IFERROR(FLUID!AE52,0)</f>
        <v>-27.353999999999999</v>
      </c>
      <c r="AB9" s="16">
        <f ca="1">IFERROR(FLUID!AF52,0)</f>
        <v>-27.603000000000002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>
      <c r="A10" s="83" t="str">
        <f>IFERROR(FLUID!E53,0)</f>
        <v>Se2</v>
      </c>
      <c r="B10" s="16">
        <f ca="1">IFERROR(FLUID!F53,0)</f>
        <v>-11.02</v>
      </c>
      <c r="C10" s="16">
        <f ca="1">IFERROR(FLUID!G53,0)</f>
        <v>-11.214</v>
      </c>
      <c r="D10" s="16">
        <f ca="1">IFERROR(FLUID!H53,0)</f>
        <v>-11.412000000000001</v>
      </c>
      <c r="E10" s="16">
        <f ca="1">IFERROR(FLUID!I53,0)</f>
        <v>-11.614000000000001</v>
      </c>
      <c r="F10" s="16">
        <f ca="1">IFERROR(FLUID!J53,0)</f>
        <v>-11.818</v>
      </c>
      <c r="G10" s="16">
        <f ca="1">IFERROR(FLUID!K53,0)</f>
        <v>-12.02</v>
      </c>
      <c r="H10" s="16">
        <f ca="1">IFERROR(FLUID!L53,0)</f>
        <v>-12.224</v>
      </c>
      <c r="I10" s="16">
        <f ca="1">IFERROR(FLUID!M53,0)</f>
        <v>-12.426</v>
      </c>
      <c r="J10" s="16">
        <f ca="1">IFERROR(FLUID!N53,0)</f>
        <v>-12.624000000000001</v>
      </c>
      <c r="K10" s="16">
        <f ca="1">IFERROR(FLUID!O53,0)</f>
        <v>-13.4</v>
      </c>
      <c r="L10" s="16">
        <f ca="1">IFERROR(FLUID!P53,0)</f>
        <v>-14.13</v>
      </c>
      <c r="M10" s="16">
        <f ca="1">IFERROR(FLUID!Q53,0)</f>
        <v>-14.816000000000001</v>
      </c>
      <c r="N10" s="16">
        <f ca="1">IFERROR(FLUID!R53,0)</f>
        <v>-15.456</v>
      </c>
      <c r="O10" s="16">
        <f ca="1">IFERROR(FLUID!S53,0)</f>
        <v>-16.059999999999999</v>
      </c>
      <c r="P10" s="16">
        <f ca="1">IFERROR(FLUID!T53,0)</f>
        <v>-16.632000000000001</v>
      </c>
      <c r="Q10" s="16">
        <f ca="1">IFERROR(FLUID!U53,0)</f>
        <v>-16.771999999999998</v>
      </c>
      <c r="R10" s="16">
        <f ca="1">IFERROR(FLUID!V53,0)</f>
        <v>-16.911999999999999</v>
      </c>
      <c r="S10" s="16">
        <f ca="1">IFERROR(FLUID!W53,0)</f>
        <v>-17.052</v>
      </c>
      <c r="T10" s="16">
        <f ca="1">IFERROR(FLUID!X53,0)</f>
        <v>-17.192</v>
      </c>
      <c r="U10" s="16">
        <f ca="1">IFERROR(FLUID!Y53,0)</f>
        <v>-17.332000000000001</v>
      </c>
      <c r="V10" s="16">
        <f ca="1">IFERROR(FLUID!Z53,0)</f>
        <v>-17.474</v>
      </c>
      <c r="W10" s="16">
        <f ca="1">IFERROR(FLUID!AA53,0)</f>
        <v>-17.62</v>
      </c>
      <c r="X10" s="16">
        <f ca="1">IFERROR(FLUID!AB53,0)</f>
        <v>-17.768000000000001</v>
      </c>
      <c r="Y10" s="16">
        <f ca="1">IFERROR(FLUID!AC53,0)</f>
        <v>-17.920000000000002</v>
      </c>
      <c r="Z10" s="16">
        <f ca="1">IFERROR(FLUID!AD53,0)</f>
        <v>-18.076000000000001</v>
      </c>
      <c r="AA10" s="16">
        <f ca="1">IFERROR(FLUID!AE53,0)</f>
        <v>-18.236000000000001</v>
      </c>
      <c r="AB10" s="16">
        <f ca="1">IFERROR(FLUID!AF53,0)</f>
        <v>-18.402000000000001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>
      <c r="A11" s="83" t="str">
        <f>IFERROR(FLUID!E54,0)</f>
        <v>Se</v>
      </c>
      <c r="B11" s="16">
        <f ca="1">IFERROR(FLUID!F54,0)</f>
        <v>-5.51</v>
      </c>
      <c r="C11" s="16">
        <f ca="1">IFERROR(FLUID!G54,0)</f>
        <v>-5.6070000000000002</v>
      </c>
      <c r="D11" s="16">
        <f ca="1">IFERROR(FLUID!H54,0)</f>
        <v>-5.7060000000000004</v>
      </c>
      <c r="E11" s="16">
        <f ca="1">IFERROR(FLUID!I54,0)</f>
        <v>-5.8070000000000004</v>
      </c>
      <c r="F11" s="16">
        <f ca="1">IFERROR(FLUID!J54,0)</f>
        <v>-5.9089999999999998</v>
      </c>
      <c r="G11" s="16">
        <f ca="1">IFERROR(FLUID!K54,0)</f>
        <v>-6.01</v>
      </c>
      <c r="H11" s="16">
        <f ca="1">IFERROR(FLUID!L54,0)</f>
        <v>-6.1120000000000001</v>
      </c>
      <c r="I11" s="16">
        <f ca="1">IFERROR(FLUID!M54,0)</f>
        <v>-6.2130000000000001</v>
      </c>
      <c r="J11" s="16">
        <f ca="1">IFERROR(FLUID!N54,0)</f>
        <v>-6.3120000000000003</v>
      </c>
      <c r="K11" s="16">
        <f ca="1">IFERROR(FLUID!O54,0)</f>
        <v>-6.7</v>
      </c>
      <c r="L11" s="16">
        <f ca="1">IFERROR(FLUID!P54,0)</f>
        <v>-7.0650000000000004</v>
      </c>
      <c r="M11" s="16">
        <f ca="1">IFERROR(FLUID!Q54,0)</f>
        <v>-7.4080000000000004</v>
      </c>
      <c r="N11" s="16">
        <f ca="1">IFERROR(FLUID!R54,0)</f>
        <v>-7.7279999999999998</v>
      </c>
      <c r="O11" s="16">
        <f ca="1">IFERROR(FLUID!S54,0)</f>
        <v>-8.0299999999999994</v>
      </c>
      <c r="P11" s="16">
        <f ca="1">IFERROR(FLUID!T54,0)</f>
        <v>-8.3160000000000007</v>
      </c>
      <c r="Q11" s="16">
        <f ca="1">IFERROR(FLUID!U54,0)</f>
        <v>-8.3859999999999992</v>
      </c>
      <c r="R11" s="16">
        <f ca="1">IFERROR(FLUID!V54,0)</f>
        <v>-8.4559999999999995</v>
      </c>
      <c r="S11" s="16">
        <f ca="1">IFERROR(FLUID!W54,0)</f>
        <v>-8.5259999999999998</v>
      </c>
      <c r="T11" s="16">
        <f ca="1">IFERROR(FLUID!X54,0)</f>
        <v>-8.5960000000000001</v>
      </c>
      <c r="U11" s="16">
        <f ca="1">IFERROR(FLUID!Y54,0)</f>
        <v>-8.6660000000000004</v>
      </c>
      <c r="V11" s="16">
        <f ca="1">IFERROR(FLUID!Z54,0)</f>
        <v>-8.7370000000000001</v>
      </c>
      <c r="W11" s="16">
        <f ca="1">IFERROR(FLUID!AA54,0)</f>
        <v>-8.81</v>
      </c>
      <c r="X11" s="16">
        <f ca="1">IFERROR(FLUID!AB54,0)</f>
        <v>-8.8840000000000003</v>
      </c>
      <c r="Y11" s="16">
        <f ca="1">IFERROR(FLUID!AC54,0)</f>
        <v>-8.9600000000000009</v>
      </c>
      <c r="Z11" s="16">
        <f ca="1">IFERROR(FLUID!AD54,0)</f>
        <v>-9.0380000000000003</v>
      </c>
      <c r="AA11" s="16">
        <f ca="1">IFERROR(FLUID!AE54,0)</f>
        <v>-9.1180000000000003</v>
      </c>
      <c r="AB11" s="16">
        <f ca="1">IFERROR(FLUID!AF54,0)</f>
        <v>-9.2010000000000005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>
      <c r="A12" s="83" t="str">
        <f>IFERROR(FLUID!E55,0)</f>
        <v>Ar</v>
      </c>
      <c r="B12" s="16">
        <f ca="1">IFERROR(FLUID!F55,0)</f>
        <v>-18.62</v>
      </c>
      <c r="C12" s="16">
        <f ca="1">IFERROR(FLUID!G55,0)</f>
        <v>-18.61</v>
      </c>
      <c r="D12" s="16">
        <f ca="1">IFERROR(FLUID!H55,0)</f>
        <v>-18.61</v>
      </c>
      <c r="E12" s="16">
        <f ca="1">IFERROR(FLUID!I55,0)</f>
        <v>-18.62</v>
      </c>
      <c r="F12" s="16">
        <f ca="1">IFERROR(FLUID!J55,0)</f>
        <v>-18.63</v>
      </c>
      <c r="G12" s="16">
        <f ca="1">IFERROR(FLUID!K55,0)</f>
        <v>-18.649999999999999</v>
      </c>
      <c r="H12" s="16">
        <f ca="1">IFERROR(FLUID!L55,0)</f>
        <v>-18.670000000000002</v>
      </c>
      <c r="I12" s="16">
        <f ca="1">IFERROR(FLUID!M55,0)</f>
        <v>-18.690000000000001</v>
      </c>
      <c r="J12" s="16">
        <f ca="1">IFERROR(FLUID!N55,0)</f>
        <v>-18.72</v>
      </c>
      <c r="K12" s="16">
        <f ca="1">IFERROR(FLUID!O55,0)</f>
        <v>-18.84</v>
      </c>
      <c r="L12" s="16">
        <f ca="1">IFERROR(FLUID!P55,0)</f>
        <v>-18.97</v>
      </c>
      <c r="M12" s="16">
        <f ca="1">IFERROR(FLUID!Q55,0)</f>
        <v>-19.11</v>
      </c>
      <c r="N12" s="16">
        <f ca="1">IFERROR(FLUID!R55,0)</f>
        <v>-19.25</v>
      </c>
      <c r="O12" s="16">
        <f ca="1">IFERROR(FLUID!S55,0)</f>
        <v>-19.38</v>
      </c>
      <c r="P12" s="16">
        <f ca="1">IFERROR(FLUID!T55,0)</f>
        <v>-19.52</v>
      </c>
      <c r="Q12" s="16">
        <f ca="1">IFERROR(FLUID!U55,0)</f>
        <v>-19.55</v>
      </c>
      <c r="R12" s="16">
        <f ca="1">IFERROR(FLUID!V55,0)</f>
        <v>-19.579999999999998</v>
      </c>
      <c r="S12" s="16">
        <f ca="1">IFERROR(FLUID!W55,0)</f>
        <v>-19.61</v>
      </c>
      <c r="T12" s="16">
        <f ca="1">IFERROR(FLUID!X55,0)</f>
        <v>-19.649999999999999</v>
      </c>
      <c r="U12" s="16">
        <f ca="1">IFERROR(FLUID!Y55,0)</f>
        <v>-19.68</v>
      </c>
      <c r="V12" s="16">
        <f ca="1">IFERROR(FLUID!Z55,0)</f>
        <v>-19.71</v>
      </c>
      <c r="W12" s="16">
        <f ca="1">IFERROR(FLUID!AA55,0)</f>
        <v>-19.739999999999998</v>
      </c>
      <c r="X12" s="16">
        <f ca="1">IFERROR(FLUID!AB55,0)</f>
        <v>-19.78</v>
      </c>
      <c r="Y12" s="16">
        <f ca="1">IFERROR(FLUID!AC55,0)</f>
        <v>-19.809999999999999</v>
      </c>
      <c r="Z12" s="16">
        <f ca="1">IFERROR(FLUID!AD55,0)</f>
        <v>-19.84</v>
      </c>
      <c r="AA12" s="16">
        <f ca="1">IFERROR(FLUID!AE55,0)</f>
        <v>-19.88</v>
      </c>
      <c r="AB12" s="16">
        <f ca="1">IFERROR(FLUID!AF55,0)</f>
        <v>-19.91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>
      <c r="A13" s="83" t="str">
        <f>IFERROR(FLUID!E56,0)</f>
        <v>(l)Ga[l]</v>
      </c>
      <c r="B13" s="16">
        <f ca="1">IFERROR(FLUID!F56,0)</f>
        <v>-61.88</v>
      </c>
      <c r="C13" s="16">
        <f ca="1">IFERROR(FLUID!G56,0)</f>
        <v>-59.55</v>
      </c>
      <c r="D13" s="16">
        <f ca="1">IFERROR(FLUID!H56,0)</f>
        <v>-57.45</v>
      </c>
      <c r="E13" s="16">
        <f ca="1">IFERROR(FLUID!I56,0)</f>
        <v>-55.55</v>
      </c>
      <c r="F13" s="16">
        <f ca="1">IFERROR(FLUID!J56,0)</f>
        <v>-53.82</v>
      </c>
      <c r="G13" s="16">
        <f ca="1">IFERROR(FLUID!K56,0)</f>
        <v>-52.24</v>
      </c>
      <c r="H13" s="16">
        <f ca="1">IFERROR(FLUID!L56,0)</f>
        <v>-50.78</v>
      </c>
      <c r="I13" s="16">
        <f ca="1">IFERROR(FLUID!M56,0)</f>
        <v>-49.44</v>
      </c>
      <c r="J13" s="16">
        <f ca="1">IFERROR(FLUID!N56,0)</f>
        <v>-48.19</v>
      </c>
      <c r="K13" s="16">
        <f ca="1">IFERROR(FLUID!O56,0)</f>
        <v>-43.99</v>
      </c>
      <c r="L13" s="16">
        <f ca="1">IFERROR(FLUID!P56,0)</f>
        <v>-40.72</v>
      </c>
      <c r="M13" s="16">
        <f ca="1">IFERROR(FLUID!Q56,0)</f>
        <v>-38.07</v>
      </c>
      <c r="N13" s="16">
        <f ca="1">IFERROR(FLUID!R56,0)</f>
        <v>-35.880000000000003</v>
      </c>
      <c r="O13" s="16">
        <f ca="1">IFERROR(FLUID!S56,0)</f>
        <v>-34.03</v>
      </c>
      <c r="P13" s="16">
        <f ca="1">IFERROR(FLUID!T56,0)</f>
        <v>-32.42</v>
      </c>
      <c r="Q13" s="16">
        <f ca="1">IFERROR(FLUID!U56,0)</f>
        <v>-32.06</v>
      </c>
      <c r="R13" s="16">
        <f ca="1">IFERROR(FLUID!V56,0)</f>
        <v>-31.7</v>
      </c>
      <c r="S13" s="16">
        <f ca="1">IFERROR(FLUID!W56,0)</f>
        <v>-31.35</v>
      </c>
      <c r="T13" s="16">
        <f ca="1">IFERROR(FLUID!X56,0)</f>
        <v>-31.01</v>
      </c>
      <c r="U13" s="16">
        <f ca="1">IFERROR(FLUID!Y56,0)</f>
        <v>-30.68</v>
      </c>
      <c r="V13" s="16">
        <f ca="1">IFERROR(FLUID!Z56,0)</f>
        <v>-30.35</v>
      </c>
      <c r="W13" s="16">
        <f ca="1">IFERROR(FLUID!AA56,0)</f>
        <v>-30.03</v>
      </c>
      <c r="X13" s="16">
        <f ca="1">IFERROR(FLUID!AB56,0)</f>
        <v>-29.72</v>
      </c>
      <c r="Y13" s="16">
        <f ca="1">IFERROR(FLUID!AC56,0)</f>
        <v>-29.41</v>
      </c>
      <c r="Z13" s="16">
        <f ca="1">IFERROR(FLUID!AD56,0)</f>
        <v>-29.1</v>
      </c>
      <c r="AA13" s="16">
        <f ca="1">IFERROR(FLUID!AE56,0)</f>
        <v>-28.79</v>
      </c>
      <c r="AB13" s="16">
        <f ca="1">IFERROR(FLUID!AF56,0)</f>
        <v>-28.49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>
      <c r="A14" s="83" t="str">
        <f>IFERROR(FLUID!E57,0)</f>
        <v>(1)Se[l]</v>
      </c>
      <c r="B14" s="16">
        <f ca="1">IFERROR(FLUID!F57,0)</f>
        <v>-5.51</v>
      </c>
      <c r="C14" s="16">
        <f ca="1">IFERROR(FLUID!G57,0)</f>
        <v>-5.6070000000000002</v>
      </c>
      <c r="D14" s="16">
        <f ca="1">IFERROR(FLUID!H57,0)</f>
        <v>-5.7060000000000004</v>
      </c>
      <c r="E14" s="16">
        <f ca="1">IFERROR(FLUID!I57,0)</f>
        <v>-5.8070000000000004</v>
      </c>
      <c r="F14" s="16">
        <f ca="1">IFERROR(FLUID!J57,0)</f>
        <v>-5.9089999999999998</v>
      </c>
      <c r="G14" s="16">
        <f ca="1">IFERROR(FLUID!K57,0)</f>
        <v>-6.01</v>
      </c>
      <c r="H14" s="16">
        <f ca="1">IFERROR(FLUID!L57,0)</f>
        <v>-6.1120000000000001</v>
      </c>
      <c r="I14" s="16">
        <f ca="1">IFERROR(FLUID!M57,0)</f>
        <v>-6.2130000000000001</v>
      </c>
      <c r="J14" s="16">
        <f ca="1">IFERROR(FLUID!N57,0)</f>
        <v>-6.3120000000000003</v>
      </c>
      <c r="K14" s="16">
        <f ca="1">IFERROR(FLUID!O57,0)</f>
        <v>-6.7</v>
      </c>
      <c r="L14" s="16">
        <f ca="1">IFERROR(FLUID!P57,0)</f>
        <v>-7.0650000000000004</v>
      </c>
      <c r="M14" s="16">
        <f ca="1">IFERROR(FLUID!Q57,0)</f>
        <v>-7.4080000000000004</v>
      </c>
      <c r="N14" s="16">
        <f ca="1">IFERROR(FLUID!R57,0)</f>
        <v>-7.7279999999999998</v>
      </c>
      <c r="O14" s="16">
        <f ca="1">IFERROR(FLUID!S57,0)</f>
        <v>-8.0299999999999994</v>
      </c>
      <c r="P14" s="16">
        <f ca="1">IFERROR(FLUID!T57,0)</f>
        <v>-8.3160000000000007</v>
      </c>
      <c r="Q14" s="16">
        <f ca="1">IFERROR(FLUID!U57,0)</f>
        <v>-8.3859999999999992</v>
      </c>
      <c r="R14" s="16">
        <f ca="1">IFERROR(FLUID!V57,0)</f>
        <v>-8.4559999999999995</v>
      </c>
      <c r="S14" s="16">
        <f ca="1">IFERROR(FLUID!W57,0)</f>
        <v>-8.5259999999999998</v>
      </c>
      <c r="T14" s="16">
        <f ca="1">IFERROR(FLUID!X57,0)</f>
        <v>-8.5960000000000001</v>
      </c>
      <c r="U14" s="16">
        <f ca="1">IFERROR(FLUID!Y57,0)</f>
        <v>-8.6660000000000004</v>
      </c>
      <c r="V14" s="16">
        <f ca="1">IFERROR(FLUID!Z57,0)</f>
        <v>-8.7370000000000001</v>
      </c>
      <c r="W14" s="16">
        <f ca="1">IFERROR(FLUID!AA57,0)</f>
        <v>-8.81</v>
      </c>
      <c r="X14" s="16">
        <f ca="1">IFERROR(FLUID!AB57,0)</f>
        <v>-8.8840000000000003</v>
      </c>
      <c r="Y14" s="16">
        <f ca="1">IFERROR(FLUID!AC57,0)</f>
        <v>-8.9600000000000009</v>
      </c>
      <c r="Z14" s="16">
        <f ca="1">IFERROR(FLUID!AD57,0)</f>
        <v>-9.0380000000000003</v>
      </c>
      <c r="AA14" s="16">
        <f ca="1">IFERROR(FLUID!AE57,0)</f>
        <v>-9.1180000000000003</v>
      </c>
      <c r="AB14" s="16">
        <f ca="1">IFERROR(FLUID!AF57,0)</f>
        <v>-9.2010000000000005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>
      <c r="A15" s="83" t="str">
        <f>IFERROR(FLUID!E58,0)</f>
        <v>(1)GeSe[l]</v>
      </c>
      <c r="B15" s="16">
        <f ca="1">IFERROR(FLUID!F58,0)</f>
        <v>-33.869999999999997</v>
      </c>
      <c r="C15" s="16">
        <f ca="1">IFERROR(FLUID!G58,0)</f>
        <v>-32.597000000000001</v>
      </c>
      <c r="D15" s="16">
        <f ca="1">IFERROR(FLUID!H58,0)</f>
        <v>-31.475999999999999</v>
      </c>
      <c r="E15" s="16">
        <f ca="1">IFERROR(FLUID!I58,0)</f>
        <v>-30.497</v>
      </c>
      <c r="F15" s="16">
        <f ca="1">IFERROR(FLUID!J58,0)</f>
        <v>-29.638999999999999</v>
      </c>
      <c r="G15" s="16">
        <f ca="1">IFERROR(FLUID!K58,0)</f>
        <v>-28.869999999999997</v>
      </c>
      <c r="H15" s="16">
        <f ca="1">IFERROR(FLUID!L58,0)</f>
        <v>-28.182000000000002</v>
      </c>
      <c r="I15" s="16">
        <f ca="1">IFERROR(FLUID!M58,0)</f>
        <v>-27.573</v>
      </c>
      <c r="J15" s="16">
        <f ca="1">IFERROR(FLUID!N58,0)</f>
        <v>-27.022000000000002</v>
      </c>
      <c r="K15" s="16">
        <f ca="1">IFERROR(FLUID!O58,0)</f>
        <v>-25.32</v>
      </c>
      <c r="L15" s="16">
        <f ca="1">IFERROR(FLUID!P58,0)</f>
        <v>-24.175000000000001</v>
      </c>
      <c r="M15" s="16">
        <f ca="1">IFERROR(FLUID!Q58,0)</f>
        <v>-23.378</v>
      </c>
      <c r="N15" s="16">
        <f ca="1">IFERROR(FLUID!R58,0)</f>
        <v>-22.817999999999998</v>
      </c>
      <c r="O15" s="16">
        <f ca="1">IFERROR(FLUID!S58,0)</f>
        <v>-22.43</v>
      </c>
      <c r="P15" s="16">
        <f ca="1">IFERROR(FLUID!T58,0)</f>
        <v>-22.166</v>
      </c>
      <c r="Q15" s="16">
        <f ca="1">IFERROR(FLUID!U58,0)</f>
        <v>-22.106000000000002</v>
      </c>
      <c r="R15" s="16">
        <f ca="1">IFERROR(FLUID!V58,0)</f>
        <v>-22.065999999999999</v>
      </c>
      <c r="S15" s="16">
        <f ca="1">IFERROR(FLUID!W58,0)</f>
        <v>-22.015999999999998</v>
      </c>
      <c r="T15" s="16">
        <f ca="1">IFERROR(FLUID!X58,0)</f>
        <v>-21.975999999999999</v>
      </c>
      <c r="U15" s="16">
        <f ca="1">IFERROR(FLUID!Y58,0)</f>
        <v>-21.945999999999998</v>
      </c>
      <c r="V15" s="16">
        <f ca="1">IFERROR(FLUID!Z58,0)</f>
        <v>-21.907</v>
      </c>
      <c r="W15" s="16">
        <f ca="1">IFERROR(FLUID!AA58,0)</f>
        <v>-21.880000000000003</v>
      </c>
      <c r="X15" s="16">
        <f ca="1">IFERROR(FLUID!AB58,0)</f>
        <v>-21.853999999999999</v>
      </c>
      <c r="Y15" s="16">
        <f ca="1">IFERROR(FLUID!AC58,0)</f>
        <v>-21.83</v>
      </c>
      <c r="Z15" s="16">
        <f ca="1">IFERROR(FLUID!AD58,0)</f>
        <v>-21.808</v>
      </c>
      <c r="AA15" s="16">
        <f ca="1">IFERROR(FLUID!AE58,0)</f>
        <v>-21.788</v>
      </c>
      <c r="AB15" s="16">
        <f ca="1">IFERROR(FLUID!AF58,0)</f>
        <v>-21.771000000000001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>
      <c r="A16" s="83" t="str">
        <f>IFERROR(FLUID!E59,0)</f>
        <v>(l)Ga2Se3[l]</v>
      </c>
      <c r="B16" s="16">
        <f ca="1">IFERROR(FLUID!F59,0)</f>
        <v>-140.29000000000002</v>
      </c>
      <c r="C16" s="16">
        <f ca="1">IFERROR(FLUID!G59,0)</f>
        <v>-135.92099999999999</v>
      </c>
      <c r="D16" s="16">
        <f ca="1">IFERROR(FLUID!H59,0)</f>
        <v>-132.018</v>
      </c>
      <c r="E16" s="16">
        <f ca="1">IFERROR(FLUID!I59,0)</f>
        <v>-128.52099999999999</v>
      </c>
      <c r="F16" s="16">
        <f ca="1">IFERROR(FLUID!J59,0)</f>
        <v>-125.367</v>
      </c>
      <c r="G16" s="16">
        <f ca="1">IFERROR(FLUID!K59,0)</f>
        <v>-122.51</v>
      </c>
      <c r="H16" s="16">
        <f ca="1">IFERROR(FLUID!L59,0)</f>
        <v>-119.896</v>
      </c>
      <c r="I16" s="16">
        <f ca="1">IFERROR(FLUID!M59,0)</f>
        <v>-117.51899999999999</v>
      </c>
      <c r="J16" s="16">
        <f ca="1">IFERROR(FLUID!N59,0)</f>
        <v>-115.316</v>
      </c>
      <c r="K16" s="16">
        <f ca="1">IFERROR(FLUID!O59,0)</f>
        <v>-108.08000000000001</v>
      </c>
      <c r="L16" s="16">
        <f ca="1">IFERROR(FLUID!P59,0)</f>
        <v>-102.63499999999999</v>
      </c>
      <c r="M16" s="16">
        <f ca="1">IFERROR(FLUID!Q59,0)</f>
        <v>-98.364000000000004</v>
      </c>
      <c r="N16" s="16">
        <f ca="1">IFERROR(FLUID!R59,0)</f>
        <v>-94.944000000000003</v>
      </c>
      <c r="O16" s="16">
        <f ca="1">IFERROR(FLUID!S59,0)</f>
        <v>-92.15</v>
      </c>
      <c r="P16" s="16">
        <f ca="1">IFERROR(FLUID!T59,0)</f>
        <v>-89.788000000000011</v>
      </c>
      <c r="Q16" s="16">
        <f ca="1">IFERROR(FLUID!U59,0)</f>
        <v>-89.278000000000006</v>
      </c>
      <c r="R16" s="16">
        <f ca="1">IFERROR(FLUID!V59,0)</f>
        <v>-88.768000000000001</v>
      </c>
      <c r="S16" s="16">
        <f ca="1">IFERROR(FLUID!W59,0)</f>
        <v>-88.278000000000006</v>
      </c>
      <c r="T16" s="16">
        <f ca="1">IFERROR(FLUID!X59,0)</f>
        <v>-87.808000000000007</v>
      </c>
      <c r="U16" s="16">
        <f ca="1">IFERROR(FLUID!Y59,0)</f>
        <v>-87.358000000000004</v>
      </c>
      <c r="V16" s="16">
        <f ca="1">IFERROR(FLUID!Z59,0)</f>
        <v>-86.911000000000001</v>
      </c>
      <c r="W16" s="16">
        <f ca="1">IFERROR(FLUID!AA59,0)</f>
        <v>-86.490000000000009</v>
      </c>
      <c r="X16" s="16">
        <f ca="1">IFERROR(FLUID!AB59,0)</f>
        <v>-86.091999999999999</v>
      </c>
      <c r="Y16" s="16">
        <f ca="1">IFERROR(FLUID!AC59,0)</f>
        <v>-85.7</v>
      </c>
      <c r="Z16" s="16">
        <f ca="1">IFERROR(FLUID!AD59,0)</f>
        <v>-85.314000000000007</v>
      </c>
      <c r="AA16" s="16">
        <f ca="1">IFERROR(FLUID!AE59,0)</f>
        <v>-84.933999999999997</v>
      </c>
      <c r="AB16" s="16">
        <f ca="1">IFERROR(FLUID!AF59,0)</f>
        <v>-84.582999999999998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>
      <c r="A17" s="83" t="str">
        <f>IFERROR(FLUID!E60,0)</f>
        <v>H (Ar)</v>
      </c>
      <c r="B17" s="16">
        <f ca="1">IFERROR(FLUID!F60,0)</f>
        <v>-18.62</v>
      </c>
      <c r="C17" s="16">
        <f ca="1">IFERROR(FLUID!G60,0)</f>
        <v>-18.61</v>
      </c>
      <c r="D17" s="16">
        <f ca="1">IFERROR(FLUID!H60,0)</f>
        <v>-18.61</v>
      </c>
      <c r="E17" s="16">
        <f ca="1">IFERROR(FLUID!I60,0)</f>
        <v>-18.62</v>
      </c>
      <c r="F17" s="16">
        <f ca="1">IFERROR(FLUID!J60,0)</f>
        <v>-18.63</v>
      </c>
      <c r="G17" s="16">
        <f ca="1">IFERROR(FLUID!K60,0)</f>
        <v>-18.649999999999999</v>
      </c>
      <c r="H17" s="16">
        <f ca="1">IFERROR(FLUID!L60,0)</f>
        <v>-18.670000000000002</v>
      </c>
      <c r="I17" s="16">
        <f ca="1">IFERROR(FLUID!M60,0)</f>
        <v>-18.690000000000001</v>
      </c>
      <c r="J17" s="16">
        <f ca="1">IFERROR(FLUID!N60,0)</f>
        <v>-18.72</v>
      </c>
      <c r="K17" s="16">
        <f ca="1">IFERROR(FLUID!O60,0)</f>
        <v>-18.84</v>
      </c>
      <c r="L17" s="16">
        <f ca="1">IFERROR(FLUID!P60,0)</f>
        <v>-18.97</v>
      </c>
      <c r="M17" s="16">
        <f ca="1">IFERROR(FLUID!Q60,0)</f>
        <v>-19.11</v>
      </c>
      <c r="N17" s="16">
        <f ca="1">IFERROR(FLUID!R60,0)</f>
        <v>-19.25</v>
      </c>
      <c r="O17" s="16">
        <f ca="1">IFERROR(FLUID!S60,0)</f>
        <v>-19.38</v>
      </c>
      <c r="P17" s="16">
        <f ca="1">IFERROR(FLUID!T60,0)</f>
        <v>-19.52</v>
      </c>
      <c r="Q17" s="16">
        <f ca="1">IFERROR(FLUID!U60,0)</f>
        <v>-19.55</v>
      </c>
      <c r="R17" s="16">
        <f ca="1">IFERROR(FLUID!V60,0)</f>
        <v>-19.579999999999998</v>
      </c>
      <c r="S17" s="16">
        <f ca="1">IFERROR(FLUID!W60,0)</f>
        <v>-19.61</v>
      </c>
      <c r="T17" s="16">
        <f ca="1">IFERROR(FLUID!X60,0)</f>
        <v>-19.649999999999999</v>
      </c>
      <c r="U17" s="16">
        <f ca="1">IFERROR(FLUID!Y60,0)</f>
        <v>-19.68</v>
      </c>
      <c r="V17" s="16">
        <f ca="1">IFERROR(FLUID!Z60,0)</f>
        <v>-19.71</v>
      </c>
      <c r="W17" s="16">
        <f ca="1">IFERROR(FLUID!AA60,0)</f>
        <v>-19.739999999999998</v>
      </c>
      <c r="X17" s="16">
        <f ca="1">IFERROR(FLUID!AB60,0)</f>
        <v>-19.78</v>
      </c>
      <c r="Y17" s="16">
        <f ca="1">IFERROR(FLUID!AC60,0)</f>
        <v>-19.809999999999999</v>
      </c>
      <c r="Z17" s="16">
        <f ca="1">IFERROR(FLUID!AD60,0)</f>
        <v>-19.84</v>
      </c>
      <c r="AA17" s="16">
        <f ca="1">IFERROR(FLUID!AE60,0)</f>
        <v>-19.88</v>
      </c>
      <c r="AB17" s="16">
        <f ca="1">IFERROR(FLUID!AF60,0)</f>
        <v>-19.91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>
      <c r="A18" s="83" t="str">
        <f>IFERROR(FLUID!E61,0)</f>
        <v>H (Ga)</v>
      </c>
      <c r="B18" s="16">
        <f ca="1">IFERROR(FLUID!F61,0)</f>
        <v>-61.88</v>
      </c>
      <c r="C18" s="16">
        <f ca="1">IFERROR(FLUID!G61,0)</f>
        <v>-59.55</v>
      </c>
      <c r="D18" s="16">
        <f ca="1">IFERROR(FLUID!H61,0)</f>
        <v>-57.45</v>
      </c>
      <c r="E18" s="16">
        <f ca="1">IFERROR(FLUID!I61,0)</f>
        <v>-55.55</v>
      </c>
      <c r="F18" s="16">
        <f ca="1">IFERROR(FLUID!J61,0)</f>
        <v>-53.82</v>
      </c>
      <c r="G18" s="16">
        <f ca="1">IFERROR(FLUID!K61,0)</f>
        <v>-52.24</v>
      </c>
      <c r="H18" s="16">
        <f ca="1">IFERROR(FLUID!L61,0)</f>
        <v>-50.78</v>
      </c>
      <c r="I18" s="16">
        <f ca="1">IFERROR(FLUID!M61,0)</f>
        <v>-49.44</v>
      </c>
      <c r="J18" s="16">
        <f ca="1">IFERROR(FLUID!N61,0)</f>
        <v>-48.19</v>
      </c>
      <c r="K18" s="16">
        <f ca="1">IFERROR(FLUID!O61,0)</f>
        <v>-43.99</v>
      </c>
      <c r="L18" s="16">
        <f ca="1">IFERROR(FLUID!P61,0)</f>
        <v>-40.72</v>
      </c>
      <c r="M18" s="16">
        <f ca="1">IFERROR(FLUID!Q61,0)</f>
        <v>-38.07</v>
      </c>
      <c r="N18" s="16">
        <f ca="1">IFERROR(FLUID!R61,0)</f>
        <v>-35.880000000000003</v>
      </c>
      <c r="O18" s="16">
        <f ca="1">IFERROR(FLUID!S61,0)</f>
        <v>-34.03</v>
      </c>
      <c r="P18" s="16">
        <f ca="1">IFERROR(FLUID!T61,0)</f>
        <v>-32.42</v>
      </c>
      <c r="Q18" s="16">
        <f ca="1">IFERROR(FLUID!U61,0)</f>
        <v>-32.06</v>
      </c>
      <c r="R18" s="16">
        <f ca="1">IFERROR(FLUID!V61,0)</f>
        <v>-31.7</v>
      </c>
      <c r="S18" s="16">
        <f ca="1">IFERROR(FLUID!W61,0)</f>
        <v>-31.35</v>
      </c>
      <c r="T18" s="16">
        <f ca="1">IFERROR(FLUID!X61,0)</f>
        <v>-31.01</v>
      </c>
      <c r="U18" s="16">
        <f ca="1">IFERROR(FLUID!Y61,0)</f>
        <v>-30.68</v>
      </c>
      <c r="V18" s="16">
        <f ca="1">IFERROR(FLUID!Z61,0)</f>
        <v>-30.35</v>
      </c>
      <c r="W18" s="16">
        <f ca="1">IFERROR(FLUID!AA61,0)</f>
        <v>-30.03</v>
      </c>
      <c r="X18" s="16">
        <f ca="1">IFERROR(FLUID!AB61,0)</f>
        <v>-29.72</v>
      </c>
      <c r="Y18" s="16">
        <f ca="1">IFERROR(FLUID!AC61,0)</f>
        <v>-29.41</v>
      </c>
      <c r="Z18" s="16">
        <f ca="1">IFERROR(FLUID!AD61,0)</f>
        <v>-29.1</v>
      </c>
      <c r="AA18" s="16">
        <f ca="1">IFERROR(FLUID!AE61,0)</f>
        <v>-28.79</v>
      </c>
      <c r="AB18" s="16">
        <f ca="1">IFERROR(FLUID!AF61,0)</f>
        <v>-28.49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>
      <c r="A19" s="83" t="str">
        <f>IFERROR(FLUID!E62,0)</f>
        <v>H (Ge)</v>
      </c>
      <c r="B19" s="16">
        <f ca="1">IFERROR(FLUID!F62,0)</f>
        <v>-28.36</v>
      </c>
      <c r="C19" s="16">
        <f ca="1">IFERROR(FLUID!G62,0)</f>
        <v>-26.99</v>
      </c>
      <c r="D19" s="16">
        <f ca="1">IFERROR(FLUID!H62,0)</f>
        <v>-25.77</v>
      </c>
      <c r="E19" s="16">
        <f ca="1">IFERROR(FLUID!I62,0)</f>
        <v>-24.69</v>
      </c>
      <c r="F19" s="16">
        <f ca="1">IFERROR(FLUID!J62,0)</f>
        <v>-23.73</v>
      </c>
      <c r="G19" s="16">
        <f ca="1">IFERROR(FLUID!K62,0)</f>
        <v>-22.86</v>
      </c>
      <c r="H19" s="16">
        <f ca="1">IFERROR(FLUID!L62,0)</f>
        <v>-22.07</v>
      </c>
      <c r="I19" s="16">
        <f ca="1">IFERROR(FLUID!M62,0)</f>
        <v>-21.36</v>
      </c>
      <c r="J19" s="16">
        <f ca="1">IFERROR(FLUID!N62,0)</f>
        <v>-20.71</v>
      </c>
      <c r="K19" s="16">
        <f ca="1">IFERROR(FLUID!O62,0)</f>
        <v>-18.62</v>
      </c>
      <c r="L19" s="16">
        <f ca="1">IFERROR(FLUID!P62,0)</f>
        <v>-17.11</v>
      </c>
      <c r="M19" s="16">
        <f ca="1">IFERROR(FLUID!Q62,0)</f>
        <v>-15.97</v>
      </c>
      <c r="N19" s="16">
        <f ca="1">IFERROR(FLUID!R62,0)</f>
        <v>-15.09</v>
      </c>
      <c r="O19" s="16">
        <f ca="1">IFERROR(FLUID!S62,0)</f>
        <v>-14.4</v>
      </c>
      <c r="P19" s="16">
        <f ca="1">IFERROR(FLUID!T62,0)</f>
        <v>-13.85</v>
      </c>
      <c r="Q19" s="16">
        <f ca="1">IFERROR(FLUID!U62,0)</f>
        <v>-13.72</v>
      </c>
      <c r="R19" s="16">
        <f ca="1">IFERROR(FLUID!V62,0)</f>
        <v>-13.61</v>
      </c>
      <c r="S19" s="16">
        <f ca="1">IFERROR(FLUID!W62,0)</f>
        <v>-13.49</v>
      </c>
      <c r="T19" s="16">
        <f ca="1">IFERROR(FLUID!X62,0)</f>
        <v>-13.38</v>
      </c>
      <c r="U19" s="16">
        <f ca="1">IFERROR(FLUID!Y62,0)</f>
        <v>-13.28</v>
      </c>
      <c r="V19" s="16">
        <f ca="1">IFERROR(FLUID!Z62,0)</f>
        <v>-13.17</v>
      </c>
      <c r="W19" s="16">
        <f ca="1">IFERROR(FLUID!AA62,0)</f>
        <v>-13.07</v>
      </c>
      <c r="X19" s="16">
        <f ca="1">IFERROR(FLUID!AB62,0)</f>
        <v>-12.97</v>
      </c>
      <c r="Y19" s="16">
        <f ca="1">IFERROR(FLUID!AC62,0)</f>
        <v>-12.87</v>
      </c>
      <c r="Z19" s="16">
        <f ca="1">IFERROR(FLUID!AD62,0)</f>
        <v>-12.77</v>
      </c>
      <c r="AA19" s="16">
        <f ca="1">IFERROR(FLUID!AE62,0)</f>
        <v>-12.67</v>
      </c>
      <c r="AB19" s="16">
        <f ca="1">IFERROR(FLUID!AF62,0)</f>
        <v>-12.57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>
      <c r="A20" s="83" t="str">
        <f>IFERROR(FLUID!E63,0)</f>
        <v>H (Se)</v>
      </c>
      <c r="B20" s="16">
        <f ca="1">IFERROR(FLUID!F63,0)</f>
        <v>-5.51</v>
      </c>
      <c r="C20" s="16">
        <f ca="1">IFERROR(FLUID!G63,0)</f>
        <v>-5.6070000000000002</v>
      </c>
      <c r="D20" s="16">
        <f ca="1">IFERROR(FLUID!H63,0)</f>
        <v>-5.7060000000000004</v>
      </c>
      <c r="E20" s="16">
        <f ca="1">IFERROR(FLUID!I63,0)</f>
        <v>-5.8070000000000004</v>
      </c>
      <c r="F20" s="16">
        <f ca="1">IFERROR(FLUID!J63,0)</f>
        <v>-5.9089999999999998</v>
      </c>
      <c r="G20" s="16">
        <f ca="1">IFERROR(FLUID!K63,0)</f>
        <v>-6.01</v>
      </c>
      <c r="H20" s="16">
        <f ca="1">IFERROR(FLUID!L63,0)</f>
        <v>-6.1120000000000001</v>
      </c>
      <c r="I20" s="16">
        <f ca="1">IFERROR(FLUID!M63,0)</f>
        <v>-6.2130000000000001</v>
      </c>
      <c r="J20" s="16">
        <f ca="1">IFERROR(FLUID!N63,0)</f>
        <v>-6.3120000000000003</v>
      </c>
      <c r="K20" s="16">
        <f ca="1">IFERROR(FLUID!O63,0)</f>
        <v>-6.7</v>
      </c>
      <c r="L20" s="16">
        <f ca="1">IFERROR(FLUID!P63,0)</f>
        <v>-7.0650000000000004</v>
      </c>
      <c r="M20" s="16">
        <f ca="1">IFERROR(FLUID!Q63,0)</f>
        <v>-7.4080000000000004</v>
      </c>
      <c r="N20" s="16">
        <f ca="1">IFERROR(FLUID!R63,0)</f>
        <v>-7.7279999999999998</v>
      </c>
      <c r="O20" s="16">
        <f ca="1">IFERROR(FLUID!S63,0)</f>
        <v>-8.0299999999999994</v>
      </c>
      <c r="P20" s="16">
        <f ca="1">IFERROR(FLUID!T63,0)</f>
        <v>-8.3160000000000007</v>
      </c>
      <c r="Q20" s="16">
        <f ca="1">IFERROR(FLUID!U63,0)</f>
        <v>-8.3859999999999992</v>
      </c>
      <c r="R20" s="16">
        <f ca="1">IFERROR(FLUID!V63,0)</f>
        <v>-8.4559999999999995</v>
      </c>
      <c r="S20" s="16">
        <f ca="1">IFERROR(FLUID!W63,0)</f>
        <v>-8.5259999999999998</v>
      </c>
      <c r="T20" s="16">
        <f ca="1">IFERROR(FLUID!X63,0)</f>
        <v>-8.5960000000000001</v>
      </c>
      <c r="U20" s="16">
        <f ca="1">IFERROR(FLUID!Y63,0)</f>
        <v>-8.6660000000000004</v>
      </c>
      <c r="V20" s="16">
        <f ca="1">IFERROR(FLUID!Z63,0)</f>
        <v>-8.7370000000000001</v>
      </c>
      <c r="W20" s="16">
        <f ca="1">IFERROR(FLUID!AA63,0)</f>
        <v>-8.81</v>
      </c>
      <c r="X20" s="16">
        <f ca="1">IFERROR(FLUID!AB63,0)</f>
        <v>-8.8840000000000003</v>
      </c>
      <c r="Y20" s="16">
        <f ca="1">IFERROR(FLUID!AC63,0)</f>
        <v>-8.9600000000000009</v>
      </c>
      <c r="Z20" s="16">
        <f ca="1">IFERROR(FLUID!AD63,0)</f>
        <v>-9.0380000000000003</v>
      </c>
      <c r="AA20" s="16">
        <f ca="1">IFERROR(FLUID!AE63,0)</f>
        <v>-9.1180000000000003</v>
      </c>
      <c r="AB20" s="16">
        <f ca="1">IFERROR(FLUID!AF63,0)</f>
        <v>-9.2010000000000005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>
      <c r="A21" s="83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>
      <c r="A22" s="83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>
      <c r="A23" s="83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>
      <c r="A24" s="83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>
      <c r="A25" s="83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>
      <c r="A26" s="83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>
      <c r="A27" s="83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>
      <c r="A28" s="83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>
      <c r="A29" s="83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>
      <c r="A30" s="83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>
      <c r="A31" s="83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>
      <c r="A32" s="83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>
      <c r="A33" s="35"/>
      <c r="B33" s="96"/>
      <c r="C33" s="96"/>
      <c r="D33" s="96"/>
      <c r="E33" s="96"/>
      <c r="F33" s="96">
        <f ca="1">IFERROR(AI35,0)</f>
        <v>0</v>
      </c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</row>
    <row r="34" spans="1:72" ht="22.5" thickTop="1" thickBot="1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867.8</v>
      </c>
      <c r="R34" s="4">
        <f>IFERROR(SOLID!V45,0)</f>
        <v>884.4</v>
      </c>
      <c r="S34" s="4">
        <f>IFERROR(SOLID!W45,0)</f>
        <v>900.9</v>
      </c>
      <c r="T34" s="4">
        <f>IFERROR(SOLID!X45,0)</f>
        <v>917.4</v>
      </c>
      <c r="U34" s="4">
        <f>IFERROR(SOLID!Y45,0)</f>
        <v>933.9</v>
      </c>
      <c r="V34" s="4">
        <f>IFERROR(SOLID!Z45,0)</f>
        <v>950.4</v>
      </c>
      <c r="W34" s="4">
        <f>IFERROR(SOLID!AA45,0)</f>
        <v>967</v>
      </c>
      <c r="X34" s="4">
        <f>IFERROR(SOLID!AB45,0)</f>
        <v>983.5</v>
      </c>
      <c r="Y34" s="4">
        <f>IFERROR(SOLID!AC45,0)</f>
        <v>1000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-31.143999999999998</v>
      </c>
      <c r="M35" s="16">
        <f ca="1">IFERROR(SOLID!Q46,0)</f>
        <v>-30.781999999999996</v>
      </c>
      <c r="N35" s="16">
        <f ca="1">IFERROR(SOLID!R46,0)</f>
        <v>-30.463999999999999</v>
      </c>
      <c r="O35" s="16">
        <f ca="1">IFERROR(SOLID!S46,0)</f>
        <v>-30.472000000000001</v>
      </c>
      <c r="P35" s="16">
        <f ca="1">IFERROR(SOLID!T46,0)</f>
        <v>-30.481999999999999</v>
      </c>
      <c r="Q35" s="16">
        <f ca="1">IFERROR(SOLID!U46,0)</f>
        <v>-30.572000000000003</v>
      </c>
      <c r="R35" s="16">
        <f ca="1">IFERROR(SOLID!V46,0)</f>
        <v>-30.612000000000002</v>
      </c>
      <c r="S35" s="16">
        <f ca="1">IFERROR(SOLID!W46,0)</f>
        <v>-30.643999999999998</v>
      </c>
      <c r="T35" s="16">
        <f ca="1">IFERROR(SOLID!X46,0)</f>
        <v>-30.69</v>
      </c>
      <c r="U35" s="16">
        <f ca="1">IFERROR(SOLID!Y46,0)</f>
        <v>-30.738</v>
      </c>
      <c r="V35" s="16">
        <f ca="1">IFERROR(SOLID!Z46,0)</f>
        <v>-30.79</v>
      </c>
      <c r="W35" s="16">
        <f ca="1">IFERROR(SOLID!AA46,0)</f>
        <v>-30.846</v>
      </c>
      <c r="X35" s="16">
        <f ca="1">IFERROR(SOLID!AB46,0)</f>
        <v>-30.905999999999999</v>
      </c>
      <c r="Y35" s="16">
        <f ca="1">IFERROR(SOLID!AC46,0)</f>
        <v>-30.972000000000001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>
      <c r="A36" s="33" t="str">
        <f>IFERROR(SOLID!E47,0)</f>
        <v>*Ga2Se3</v>
      </c>
      <c r="B36" s="16">
        <f ca="1">IFERROR(SOLID!F47,0)</f>
        <v>-201.69</v>
      </c>
      <c r="C36" s="16">
        <f ca="1">IFERROR(SOLID!G47,0)</f>
        <v>-166.67</v>
      </c>
      <c r="D36" s="16">
        <f ca="1">IFERROR(SOLID!H47,0)</f>
        <v>-143.57</v>
      </c>
      <c r="E36" s="16">
        <f ca="1">IFERROR(SOLID!I47,0)</f>
        <v>-127.24</v>
      </c>
      <c r="F36" s="16">
        <f ca="1">IFERROR(SOLID!J47,0)</f>
        <v>-115.17999999999999</v>
      </c>
      <c r="G36" s="16">
        <f ca="1">IFERROR(SOLID!K47,0)</f>
        <v>-105.97</v>
      </c>
      <c r="H36" s="16">
        <f ca="1">IFERROR(SOLID!L47,0)</f>
        <v>-98.74199999999999</v>
      </c>
      <c r="I36" s="16">
        <f ca="1">IFERROR(SOLID!M47,0)</f>
        <v>-97.16</v>
      </c>
      <c r="J36" s="16">
        <f ca="1">IFERROR(SOLID!N47,0)</f>
        <v>-95.687999999999988</v>
      </c>
      <c r="K36" s="16">
        <f ca="1">IFERROR(SOLID!O47,0)</f>
        <v>-94.28</v>
      </c>
      <c r="L36" s="16">
        <f ca="1">IFERROR(SOLID!P47,0)</f>
        <v>-92.936000000000007</v>
      </c>
      <c r="M36" s="16">
        <f ca="1">IFERROR(SOLID!Q47,0)</f>
        <v>-91.673000000000002</v>
      </c>
      <c r="N36" s="16">
        <f ca="1">IFERROR(SOLID!R47,0)</f>
        <v>-90.891000000000005</v>
      </c>
      <c r="O36" s="16">
        <f ca="1">IFERROR(SOLID!S47,0)</f>
        <v>-90.337999999999994</v>
      </c>
      <c r="P36" s="16">
        <f ca="1">IFERROR(SOLID!T47,0)</f>
        <v>-89.788000000000011</v>
      </c>
      <c r="Q36" s="16">
        <f ca="1">IFERROR(SOLID!U47,0)</f>
        <v>-87.808000000000007</v>
      </c>
      <c r="R36" s="16">
        <f ca="1">IFERROR(SOLID!V47,0)</f>
        <v>-87.358000000000004</v>
      </c>
      <c r="S36" s="16">
        <f ca="1">IFERROR(SOLID!W47,0)</f>
        <v>-86.911000000000001</v>
      </c>
      <c r="T36" s="16">
        <f ca="1">IFERROR(SOLID!X47,0)</f>
        <v>-86.490000000000009</v>
      </c>
      <c r="U36" s="16">
        <f ca="1">IFERROR(SOLID!Y47,0)</f>
        <v>-86.091999999999999</v>
      </c>
      <c r="V36" s="16">
        <f ca="1">IFERROR(SOLID!Z47,0)</f>
        <v>-85.7</v>
      </c>
      <c r="W36" s="16">
        <f ca="1">IFERROR(SOLID!AA47,0)</f>
        <v>-85.314000000000007</v>
      </c>
      <c r="X36" s="16">
        <f ca="1">IFERROR(SOLID!AB47,0)</f>
        <v>-84.933999999999997</v>
      </c>
      <c r="Y36" s="16">
        <f ca="1">IFERROR(SOLID!AC47,0)</f>
        <v>-84.582999999999998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>
      <c r="A37" s="33" t="str">
        <f>IFERROR(SOLID!E48,0)</f>
        <v>*Ga2Se3[l]</v>
      </c>
      <c r="B37" s="16">
        <f ca="1">IFERROR(SOLID!F48,0)</f>
        <v>-201.69</v>
      </c>
      <c r="C37" s="16">
        <f ca="1">IFERROR(SOLID!G48,0)</f>
        <v>-166.67</v>
      </c>
      <c r="D37" s="16">
        <f ca="1">IFERROR(SOLID!H48,0)</f>
        <v>-143.57</v>
      </c>
      <c r="E37" s="16">
        <f ca="1">IFERROR(SOLID!I48,0)</f>
        <v>-127.24</v>
      </c>
      <c r="F37" s="16">
        <f ca="1">IFERROR(SOLID!J48,0)</f>
        <v>-115.17999999999999</v>
      </c>
      <c r="G37" s="16">
        <f ca="1">IFERROR(SOLID!K48,0)</f>
        <v>-105.97</v>
      </c>
      <c r="H37" s="16">
        <f ca="1">IFERROR(SOLID!L48,0)</f>
        <v>-98.74199999999999</v>
      </c>
      <c r="I37" s="16">
        <f ca="1">IFERROR(SOLID!M48,0)</f>
        <v>-97.16</v>
      </c>
      <c r="J37" s="16">
        <f ca="1">IFERROR(SOLID!N48,0)</f>
        <v>-95.687999999999988</v>
      </c>
      <c r="K37" s="16">
        <f ca="1">IFERROR(SOLID!O48,0)</f>
        <v>-94.28</v>
      </c>
      <c r="L37" s="16">
        <f ca="1">IFERROR(SOLID!P48,0)</f>
        <v>-92.936000000000007</v>
      </c>
      <c r="M37" s="16">
        <f ca="1">IFERROR(SOLID!Q48,0)</f>
        <v>-91.673000000000002</v>
      </c>
      <c r="N37" s="16">
        <f ca="1">IFERROR(SOLID!R48,0)</f>
        <v>-90.891000000000005</v>
      </c>
      <c r="O37" s="16">
        <f ca="1">IFERROR(SOLID!S48,0)</f>
        <v>-90.337999999999994</v>
      </c>
      <c r="P37" s="16">
        <f ca="1">IFERROR(SOLID!T48,0)</f>
        <v>-89.788000000000011</v>
      </c>
      <c r="Q37" s="16">
        <f ca="1">IFERROR(SOLID!U48,0)</f>
        <v>-87.808000000000007</v>
      </c>
      <c r="R37" s="16">
        <f ca="1">IFERROR(SOLID!V48,0)</f>
        <v>-87.358000000000004</v>
      </c>
      <c r="S37" s="16">
        <f ca="1">IFERROR(SOLID!W48,0)</f>
        <v>-86.911000000000001</v>
      </c>
      <c r="T37" s="16">
        <f ca="1">IFERROR(SOLID!X48,0)</f>
        <v>-86.490000000000009</v>
      </c>
      <c r="U37" s="16">
        <f ca="1">IFERROR(SOLID!Y48,0)</f>
        <v>-86.091999999999999</v>
      </c>
      <c r="V37" s="16">
        <f ca="1">IFERROR(SOLID!Z48,0)</f>
        <v>-85.7</v>
      </c>
      <c r="W37" s="16">
        <f ca="1">IFERROR(SOLID!AA48,0)</f>
        <v>-85.314000000000007</v>
      </c>
      <c r="X37" s="16">
        <f ca="1">IFERROR(SOLID!AB48,0)</f>
        <v>-84.933999999999997</v>
      </c>
      <c r="Y37" s="16">
        <f ca="1">IFERROR(SOLID!AC48,0)</f>
        <v>-84.582999999999998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>
      <c r="A38" s="33" t="str">
        <f>IFERROR(SOLID!E49,0)</f>
        <v>*GeSe[l]</v>
      </c>
      <c r="B38" s="16">
        <f ca="1">IFERROR(SOLID!F49,0)</f>
        <v>-39.81</v>
      </c>
      <c r="C38" s="16">
        <f ca="1">IFERROR(SOLID!G49,0)</f>
        <v>-33.909999999999997</v>
      </c>
      <c r="D38" s="16">
        <f ca="1">IFERROR(SOLID!H49,0)</f>
        <v>-30.14</v>
      </c>
      <c r="E38" s="16">
        <f ca="1">IFERROR(SOLID!I49,0)</f>
        <v>-27.57</v>
      </c>
      <c r="F38" s="16">
        <f ca="1">IFERROR(SOLID!J49,0)</f>
        <v>-25.729999999999997</v>
      </c>
      <c r="G38" s="16">
        <f ca="1">IFERROR(SOLID!K49,0)</f>
        <v>-24.39</v>
      </c>
      <c r="H38" s="16">
        <f ca="1">IFERROR(SOLID!L49,0)</f>
        <v>-23.384</v>
      </c>
      <c r="I38" s="16">
        <f ca="1">IFERROR(SOLID!M49,0)</f>
        <v>-23.17</v>
      </c>
      <c r="J38" s="16">
        <f ca="1">IFERROR(SOLID!N49,0)</f>
        <v>-22.975999999999999</v>
      </c>
      <c r="K38" s="16">
        <f ca="1">IFERROR(SOLID!O49,0)</f>
        <v>-22.79</v>
      </c>
      <c r="L38" s="16">
        <f ca="1">IFERROR(SOLID!P49,0)</f>
        <v>-22.612000000000002</v>
      </c>
      <c r="M38" s="16">
        <f ca="1">IFERROR(SOLID!Q49,0)</f>
        <v>-22.451000000000001</v>
      </c>
      <c r="N38" s="16">
        <f ca="1">IFERROR(SOLID!R49,0)</f>
        <v>-22.307000000000002</v>
      </c>
      <c r="O38" s="16">
        <f ca="1">IFERROR(SOLID!S49,0)</f>
        <v>-22.225999999999999</v>
      </c>
      <c r="P38" s="16">
        <f ca="1">IFERROR(SOLID!T49,0)</f>
        <v>-22.166</v>
      </c>
      <c r="Q38" s="16">
        <f ca="1">IFERROR(SOLID!U49,0)</f>
        <v>-21.975999999999999</v>
      </c>
      <c r="R38" s="16">
        <f ca="1">IFERROR(SOLID!V49,0)</f>
        <v>-21.945999999999998</v>
      </c>
      <c r="S38" s="16">
        <f ca="1">IFERROR(SOLID!W49,0)</f>
        <v>-21.907</v>
      </c>
      <c r="T38" s="16">
        <f ca="1">IFERROR(SOLID!X49,0)</f>
        <v>-21.880000000000003</v>
      </c>
      <c r="U38" s="16">
        <f ca="1">IFERROR(SOLID!Y49,0)</f>
        <v>-21.853999999999999</v>
      </c>
      <c r="V38" s="16">
        <f ca="1">IFERROR(SOLID!Z49,0)</f>
        <v>-21.83</v>
      </c>
      <c r="W38" s="16">
        <f ca="1">IFERROR(SOLID!AA49,0)</f>
        <v>-21.808</v>
      </c>
      <c r="X38" s="16">
        <f ca="1">IFERROR(SOLID!AB49,0)</f>
        <v>-21.788</v>
      </c>
      <c r="Y38" s="16">
        <f ca="1">IFERROR(SOLID!AC49,0)</f>
        <v>-21.771000000000001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>
      <c r="A39" s="33" t="str">
        <f>IFERROR(SOLID!E50,0)</f>
        <v>*GeSe</v>
      </c>
      <c r="B39" s="16">
        <f ca="1">IFERROR(SOLID!F50,0)</f>
        <v>-39.81</v>
      </c>
      <c r="C39" s="16">
        <f ca="1">IFERROR(SOLID!G50,0)</f>
        <v>-33.909999999999997</v>
      </c>
      <c r="D39" s="16">
        <f ca="1">IFERROR(SOLID!H50,0)</f>
        <v>-30.14</v>
      </c>
      <c r="E39" s="16">
        <f ca="1">IFERROR(SOLID!I50,0)</f>
        <v>-27.57</v>
      </c>
      <c r="F39" s="16">
        <f ca="1">IFERROR(SOLID!J50,0)</f>
        <v>-25.729999999999997</v>
      </c>
      <c r="G39" s="16">
        <f ca="1">IFERROR(SOLID!K50,0)</f>
        <v>-24.39</v>
      </c>
      <c r="H39" s="16">
        <f ca="1">IFERROR(SOLID!L50,0)</f>
        <v>-23.384</v>
      </c>
      <c r="I39" s="16">
        <f ca="1">IFERROR(SOLID!M50,0)</f>
        <v>-23.17</v>
      </c>
      <c r="J39" s="16">
        <f ca="1">IFERROR(SOLID!N50,0)</f>
        <v>-22.975999999999999</v>
      </c>
      <c r="K39" s="16">
        <f ca="1">IFERROR(SOLID!O50,0)</f>
        <v>-22.79</v>
      </c>
      <c r="L39" s="16">
        <f ca="1">IFERROR(SOLID!P50,0)</f>
        <v>-22.612000000000002</v>
      </c>
      <c r="M39" s="16">
        <f ca="1">IFERROR(SOLID!Q50,0)</f>
        <v>-22.451000000000001</v>
      </c>
      <c r="N39" s="16">
        <f ca="1">IFERROR(SOLID!R50,0)</f>
        <v>-22.307000000000002</v>
      </c>
      <c r="O39" s="16">
        <f ca="1">IFERROR(SOLID!S50,0)</f>
        <v>-22.225999999999999</v>
      </c>
      <c r="P39" s="16">
        <f ca="1">IFERROR(SOLID!T50,0)</f>
        <v>-22.166</v>
      </c>
      <c r="Q39" s="16">
        <f ca="1">IFERROR(SOLID!U50,0)</f>
        <v>-21.975999999999999</v>
      </c>
      <c r="R39" s="16">
        <f ca="1">IFERROR(SOLID!V50,0)</f>
        <v>-21.945999999999998</v>
      </c>
      <c r="S39" s="16">
        <f ca="1">IFERROR(SOLID!W50,0)</f>
        <v>-21.907</v>
      </c>
      <c r="T39" s="16">
        <f ca="1">IFERROR(SOLID!X50,0)</f>
        <v>-21.880000000000003</v>
      </c>
      <c r="U39" s="16">
        <f ca="1">IFERROR(SOLID!Y50,0)</f>
        <v>-21.853999999999999</v>
      </c>
      <c r="V39" s="16">
        <f ca="1">IFERROR(SOLID!Z50,0)</f>
        <v>-21.83</v>
      </c>
      <c r="W39" s="16">
        <f ca="1">IFERROR(SOLID!AA50,0)</f>
        <v>-21.808</v>
      </c>
      <c r="X39" s="16">
        <f ca="1">IFERROR(SOLID!AB50,0)</f>
        <v>-21.788</v>
      </c>
      <c r="Y39" s="16">
        <f ca="1">IFERROR(SOLID!AC50,0)</f>
        <v>-21.771000000000001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>
      <c r="A40" s="33" t="str">
        <f>IFERROR(SOLID!E51,0)</f>
        <v>Se8</v>
      </c>
      <c r="B40" s="16">
        <f ca="1">IFERROR(SOLID!F51,0)</f>
        <v>-191.6</v>
      </c>
      <c r="C40" s="16">
        <f ca="1">IFERROR(SOLID!G51,0)</f>
        <v>-161.19999999999999</v>
      </c>
      <c r="D40" s="16">
        <f ca="1">IFERROR(SOLID!H51,0)</f>
        <v>-156.24</v>
      </c>
      <c r="E40" s="16">
        <f ca="1">IFERROR(SOLID!I51,0)</f>
        <v>-106.08</v>
      </c>
      <c r="F40" s="16">
        <f ca="1">IFERROR(SOLID!J51,0)</f>
        <v>-93.6</v>
      </c>
      <c r="G40" s="16">
        <f ca="1">IFERROR(SOLID!K51,0)</f>
        <v>-83.6</v>
      </c>
      <c r="H40" s="16">
        <f ca="1">IFERROR(SOLID!L51,0)</f>
        <v>-75.311999999999998</v>
      </c>
      <c r="I40" s="16">
        <f ca="1">IFERROR(SOLID!M51,0)</f>
        <v>-73.44</v>
      </c>
      <c r="J40" s="16">
        <f ca="1">IFERROR(SOLID!N51,0)</f>
        <v>-71.647999999999996</v>
      </c>
      <c r="K40" s="16">
        <f ca="1">IFERROR(SOLID!O51,0)</f>
        <v>-69.92</v>
      </c>
      <c r="L40" s="16">
        <f ca="1">IFERROR(SOLID!P51,0)</f>
        <v>-68.256</v>
      </c>
      <c r="M40" s="16">
        <f ca="1">IFERROR(SOLID!Q51,0)</f>
        <v>-66.647999999999996</v>
      </c>
      <c r="N40" s="16">
        <f ca="1">IFERROR(SOLID!R51,0)</f>
        <v>-65.256</v>
      </c>
      <c r="O40" s="16">
        <f ca="1">IFERROR(SOLID!S51,0)</f>
        <v>-65.968000000000004</v>
      </c>
      <c r="P40" s="16">
        <f ca="1">IFERROR(SOLID!T51,0)</f>
        <v>-66.528000000000006</v>
      </c>
      <c r="Q40" s="16">
        <f ca="1">IFERROR(SOLID!U51,0)</f>
        <v>-68.768000000000001</v>
      </c>
      <c r="R40" s="16">
        <f ca="1">IFERROR(SOLID!V51,0)</f>
        <v>-69.328000000000003</v>
      </c>
      <c r="S40" s="16">
        <f ca="1">IFERROR(SOLID!W51,0)</f>
        <v>-69.896000000000001</v>
      </c>
      <c r="T40" s="16">
        <f ca="1">IFERROR(SOLID!X51,0)</f>
        <v>-70.48</v>
      </c>
      <c r="U40" s="16">
        <f ca="1">IFERROR(SOLID!Y51,0)</f>
        <v>-71.072000000000003</v>
      </c>
      <c r="V40" s="16">
        <f ca="1">IFERROR(SOLID!Z51,0)</f>
        <v>-71.680000000000007</v>
      </c>
      <c r="W40" s="16">
        <f ca="1">IFERROR(SOLID!AA51,0)</f>
        <v>-72.304000000000002</v>
      </c>
      <c r="X40" s="16">
        <f ca="1">IFERROR(SOLID!AB51,0)</f>
        <v>-72.944000000000003</v>
      </c>
      <c r="Y40" s="16">
        <f ca="1">IFERROR(SOLID!AC51,0)</f>
        <v>-73.608000000000004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>
      <c r="A41" s="33" t="str">
        <f>IFERROR(SOLID!E52,0)</f>
        <v>Se?</v>
      </c>
      <c r="B41" s="16">
        <f ca="1">IFERROR(SOLID!F52,0)</f>
        <v>-23.95</v>
      </c>
      <c r="C41" s="16">
        <f ca="1">IFERROR(SOLID!G52,0)</f>
        <v>-20.149999999999999</v>
      </c>
      <c r="D41" s="16">
        <f ca="1">IFERROR(SOLID!H52,0)</f>
        <v>-19.53</v>
      </c>
      <c r="E41" s="16">
        <f ca="1">IFERROR(SOLID!I52,0)</f>
        <v>-13.26</v>
      </c>
      <c r="F41" s="16">
        <f ca="1">IFERROR(SOLID!J52,0)</f>
        <v>-11.7</v>
      </c>
      <c r="G41" s="16">
        <f ca="1">IFERROR(SOLID!K52,0)</f>
        <v>-10.45</v>
      </c>
      <c r="H41" s="16">
        <f ca="1">IFERROR(SOLID!L52,0)</f>
        <v>-9.4139999999999997</v>
      </c>
      <c r="I41" s="16">
        <f ca="1">IFERROR(SOLID!M52,0)</f>
        <v>-9.18</v>
      </c>
      <c r="J41" s="16">
        <f ca="1">IFERROR(SOLID!N52,0)</f>
        <v>-8.9559999999999995</v>
      </c>
      <c r="K41" s="16">
        <f ca="1">IFERROR(SOLID!O52,0)</f>
        <v>-8.74</v>
      </c>
      <c r="L41" s="16">
        <f ca="1">IFERROR(SOLID!P52,0)</f>
        <v>-8.532</v>
      </c>
      <c r="M41" s="16">
        <f ca="1">IFERROR(SOLID!Q52,0)</f>
        <v>-8.3309999999999995</v>
      </c>
      <c r="N41" s="16">
        <f ca="1">IFERROR(SOLID!R52,0)</f>
        <v>-8.157</v>
      </c>
      <c r="O41" s="16">
        <f ca="1">IFERROR(SOLID!S52,0)</f>
        <v>-8.2460000000000004</v>
      </c>
      <c r="P41" s="16">
        <f ca="1">IFERROR(SOLID!T52,0)</f>
        <v>-8.3160000000000007</v>
      </c>
      <c r="Q41" s="16">
        <f ca="1">IFERROR(SOLID!U52,0)</f>
        <v>-8.5960000000000001</v>
      </c>
      <c r="R41" s="16">
        <f ca="1">IFERROR(SOLID!V52,0)</f>
        <v>-8.6660000000000004</v>
      </c>
      <c r="S41" s="16">
        <f ca="1">IFERROR(SOLID!W52,0)</f>
        <v>-8.7370000000000001</v>
      </c>
      <c r="T41" s="16">
        <f ca="1">IFERROR(SOLID!X52,0)</f>
        <v>-8.81</v>
      </c>
      <c r="U41" s="16">
        <f ca="1">IFERROR(SOLID!Y52,0)</f>
        <v>-8.8840000000000003</v>
      </c>
      <c r="V41" s="16">
        <f ca="1">IFERROR(SOLID!Z52,0)</f>
        <v>-8.9600000000000009</v>
      </c>
      <c r="W41" s="16">
        <f ca="1">IFERROR(SOLID!AA52,0)</f>
        <v>-9.0380000000000003</v>
      </c>
      <c r="X41" s="16">
        <f ca="1">IFERROR(SOLID!AB52,0)</f>
        <v>-9.1180000000000003</v>
      </c>
      <c r="Y41" s="16">
        <f ca="1">IFERROR(SOLID!AC52,0)</f>
        <v>-9.2010000000000005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>
      <c r="A42" s="33" t="str">
        <f>IFERROR(SOLID!E53,0)</f>
        <v>Se8</v>
      </c>
      <c r="B42" s="16">
        <f ca="1">IFERROR(SOLID!F53,0)</f>
        <v>-191.6</v>
      </c>
      <c r="C42" s="16">
        <f ca="1">IFERROR(SOLID!G53,0)</f>
        <v>-161.19999999999999</v>
      </c>
      <c r="D42" s="16">
        <f ca="1">IFERROR(SOLID!H53,0)</f>
        <v>-156.24</v>
      </c>
      <c r="E42" s="16">
        <f ca="1">IFERROR(SOLID!I53,0)</f>
        <v>-106.08</v>
      </c>
      <c r="F42" s="16">
        <f ca="1">IFERROR(SOLID!J53,0)</f>
        <v>-93.6</v>
      </c>
      <c r="G42" s="16">
        <f ca="1">IFERROR(SOLID!K53,0)</f>
        <v>-83.6</v>
      </c>
      <c r="H42" s="16">
        <f ca="1">IFERROR(SOLID!L53,0)</f>
        <v>-75.311999999999998</v>
      </c>
      <c r="I42" s="16">
        <f ca="1">IFERROR(SOLID!M53,0)</f>
        <v>-73.44</v>
      </c>
      <c r="J42" s="16">
        <f ca="1">IFERROR(SOLID!N53,0)</f>
        <v>-71.647999999999996</v>
      </c>
      <c r="K42" s="16">
        <f ca="1">IFERROR(SOLID!O53,0)</f>
        <v>-69.92</v>
      </c>
      <c r="L42" s="16">
        <f ca="1">IFERROR(SOLID!P53,0)</f>
        <v>-68.256</v>
      </c>
      <c r="M42" s="16">
        <f ca="1">IFERROR(SOLID!Q53,0)</f>
        <v>-66.647999999999996</v>
      </c>
      <c r="N42" s="16">
        <f ca="1">IFERROR(SOLID!R53,0)</f>
        <v>-65.256</v>
      </c>
      <c r="O42" s="16">
        <f ca="1">IFERROR(SOLID!S53,0)</f>
        <v>-65.968000000000004</v>
      </c>
      <c r="P42" s="16">
        <f ca="1">IFERROR(SOLID!T53,0)</f>
        <v>-66.528000000000006</v>
      </c>
      <c r="Q42" s="16">
        <f ca="1">IFERROR(SOLID!U53,0)</f>
        <v>-68.768000000000001</v>
      </c>
      <c r="R42" s="16">
        <f ca="1">IFERROR(SOLID!V53,0)</f>
        <v>-69.328000000000003</v>
      </c>
      <c r="S42" s="16">
        <f ca="1">IFERROR(SOLID!W53,0)</f>
        <v>-69.896000000000001</v>
      </c>
      <c r="T42" s="16">
        <f ca="1">IFERROR(SOLID!X53,0)</f>
        <v>-70.48</v>
      </c>
      <c r="U42" s="16">
        <f ca="1">IFERROR(SOLID!Y53,0)</f>
        <v>-71.072000000000003</v>
      </c>
      <c r="V42" s="16">
        <f ca="1">IFERROR(SOLID!Z53,0)</f>
        <v>-71.680000000000007</v>
      </c>
      <c r="W42" s="16">
        <f ca="1">IFERROR(SOLID!AA53,0)</f>
        <v>-72.304000000000002</v>
      </c>
      <c r="X42" s="16">
        <f ca="1">IFERROR(SOLID!AB53,0)</f>
        <v>-72.944000000000003</v>
      </c>
      <c r="Y42" s="16">
        <f ca="1">IFERROR(SOLID!AC53,0)</f>
        <v>-73.608000000000004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>
      <c r="A43" s="33" t="str">
        <f>IFERROR(SOLID!E54,0)</f>
        <v>Se5</v>
      </c>
      <c r="B43" s="16">
        <f ca="1">IFERROR(SOLID!F54,0)</f>
        <v>-119.75</v>
      </c>
      <c r="C43" s="16">
        <f ca="1">IFERROR(SOLID!G54,0)</f>
        <v>-100.75</v>
      </c>
      <c r="D43" s="16">
        <f ca="1">IFERROR(SOLID!H54,0)</f>
        <v>-97.65</v>
      </c>
      <c r="E43" s="16">
        <f ca="1">IFERROR(SOLID!I54,0)</f>
        <v>-66.3</v>
      </c>
      <c r="F43" s="16">
        <f ca="1">IFERROR(SOLID!J54,0)</f>
        <v>-58.5</v>
      </c>
      <c r="G43" s="16">
        <f ca="1">IFERROR(SOLID!K54,0)</f>
        <v>-52.25</v>
      </c>
      <c r="H43" s="16">
        <f ca="1">IFERROR(SOLID!L54,0)</f>
        <v>-47.07</v>
      </c>
      <c r="I43" s="16">
        <f ca="1">IFERROR(SOLID!M54,0)</f>
        <v>-45.9</v>
      </c>
      <c r="J43" s="16">
        <f ca="1">IFERROR(SOLID!N54,0)</f>
        <v>-44.78</v>
      </c>
      <c r="K43" s="16">
        <f ca="1">IFERROR(SOLID!O54,0)</f>
        <v>-43.7</v>
      </c>
      <c r="L43" s="16">
        <f ca="1">IFERROR(SOLID!P54,0)</f>
        <v>-42.66</v>
      </c>
      <c r="M43" s="16">
        <f ca="1">IFERROR(SOLID!Q54,0)</f>
        <v>-41.655000000000001</v>
      </c>
      <c r="N43" s="16">
        <f ca="1">IFERROR(SOLID!R54,0)</f>
        <v>-40.784999999999997</v>
      </c>
      <c r="O43" s="16">
        <f ca="1">IFERROR(SOLID!S54,0)</f>
        <v>-41.230000000000004</v>
      </c>
      <c r="P43" s="16">
        <f ca="1">IFERROR(SOLID!T54,0)</f>
        <v>-41.580000000000005</v>
      </c>
      <c r="Q43" s="16">
        <f ca="1">IFERROR(SOLID!U54,0)</f>
        <v>-42.980000000000004</v>
      </c>
      <c r="R43" s="16">
        <f ca="1">IFERROR(SOLID!V54,0)</f>
        <v>-43.33</v>
      </c>
      <c r="S43" s="16">
        <f ca="1">IFERROR(SOLID!W54,0)</f>
        <v>-43.685000000000002</v>
      </c>
      <c r="T43" s="16">
        <f ca="1">IFERROR(SOLID!X54,0)</f>
        <v>-44.050000000000004</v>
      </c>
      <c r="U43" s="16">
        <f ca="1">IFERROR(SOLID!Y54,0)</f>
        <v>-44.42</v>
      </c>
      <c r="V43" s="16">
        <f ca="1">IFERROR(SOLID!Z54,0)</f>
        <v>-44.800000000000004</v>
      </c>
      <c r="W43" s="16">
        <f ca="1">IFERROR(SOLID!AA54,0)</f>
        <v>-45.19</v>
      </c>
      <c r="X43" s="16">
        <f ca="1">IFERROR(SOLID!AB54,0)</f>
        <v>-45.59</v>
      </c>
      <c r="Y43" s="16">
        <f ca="1">IFERROR(SOLID!AC54,0)</f>
        <v>-46.005000000000003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>
      <c r="A44" s="33" t="str">
        <f>IFERROR(SOLID!E55,0)</f>
        <v>GeSe</v>
      </c>
      <c r="B44" s="16">
        <f ca="1">IFERROR(SOLID!F55,0)</f>
        <v>-39.81</v>
      </c>
      <c r="C44" s="16">
        <f ca="1">IFERROR(SOLID!G55,0)</f>
        <v>-33.909999999999997</v>
      </c>
      <c r="D44" s="16">
        <f ca="1">IFERROR(SOLID!H55,0)</f>
        <v>-30.14</v>
      </c>
      <c r="E44" s="16">
        <f ca="1">IFERROR(SOLID!I55,0)</f>
        <v>-27.57</v>
      </c>
      <c r="F44" s="16">
        <f ca="1">IFERROR(SOLID!J55,0)</f>
        <v>-25.729999999999997</v>
      </c>
      <c r="G44" s="16">
        <f ca="1">IFERROR(SOLID!K55,0)</f>
        <v>-24.39</v>
      </c>
      <c r="H44" s="16">
        <f ca="1">IFERROR(SOLID!L55,0)</f>
        <v>-23.384</v>
      </c>
      <c r="I44" s="16">
        <f ca="1">IFERROR(SOLID!M55,0)</f>
        <v>-23.17</v>
      </c>
      <c r="J44" s="16">
        <f ca="1">IFERROR(SOLID!N55,0)</f>
        <v>-22.975999999999999</v>
      </c>
      <c r="K44" s="16">
        <f ca="1">IFERROR(SOLID!O55,0)</f>
        <v>-22.79</v>
      </c>
      <c r="L44" s="16">
        <f ca="1">IFERROR(SOLID!P55,0)</f>
        <v>-22.612000000000002</v>
      </c>
      <c r="M44" s="16">
        <f ca="1">IFERROR(SOLID!Q55,0)</f>
        <v>-22.451000000000001</v>
      </c>
      <c r="N44" s="16">
        <f ca="1">IFERROR(SOLID!R55,0)</f>
        <v>-22.307000000000002</v>
      </c>
      <c r="O44" s="16">
        <f ca="1">IFERROR(SOLID!S55,0)</f>
        <v>-22.225999999999999</v>
      </c>
      <c r="P44" s="16">
        <f ca="1">IFERROR(SOLID!T55,0)</f>
        <v>-22.166</v>
      </c>
      <c r="Q44" s="16">
        <f ca="1">IFERROR(SOLID!U55,0)</f>
        <v>-21.975999999999999</v>
      </c>
      <c r="R44" s="16">
        <f ca="1">IFERROR(SOLID!V55,0)</f>
        <v>-21.945999999999998</v>
      </c>
      <c r="S44" s="16">
        <f ca="1">IFERROR(SOLID!W55,0)</f>
        <v>-21.907</v>
      </c>
      <c r="T44" s="16">
        <f ca="1">IFERROR(SOLID!X55,0)</f>
        <v>-21.880000000000003</v>
      </c>
      <c r="U44" s="16">
        <f ca="1">IFERROR(SOLID!Y55,0)</f>
        <v>-21.853999999999999</v>
      </c>
      <c r="V44" s="16">
        <f ca="1">IFERROR(SOLID!Z55,0)</f>
        <v>-21.83</v>
      </c>
      <c r="W44" s="16">
        <f ca="1">IFERROR(SOLID!AA55,0)</f>
        <v>-21.808</v>
      </c>
      <c r="X44" s="16">
        <f ca="1">IFERROR(SOLID!AB55,0)</f>
        <v>-21.788</v>
      </c>
      <c r="Y44" s="16">
        <f ca="1">IFERROR(SOLID!AC55,0)</f>
        <v>-21.771000000000001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>
      <c r="A45" s="33" t="str">
        <f>IFERROR(SOLID!E56,0)</f>
        <v>Se4</v>
      </c>
      <c r="B45" s="16">
        <f ca="1">IFERROR(SOLID!F56,0)</f>
        <v>-95.8</v>
      </c>
      <c r="C45" s="16">
        <f ca="1">IFERROR(SOLID!G56,0)</f>
        <v>-80.599999999999994</v>
      </c>
      <c r="D45" s="16">
        <f ca="1">IFERROR(SOLID!H56,0)</f>
        <v>-78.12</v>
      </c>
      <c r="E45" s="16">
        <f ca="1">IFERROR(SOLID!I56,0)</f>
        <v>-53.04</v>
      </c>
      <c r="F45" s="16">
        <f ca="1">IFERROR(SOLID!J56,0)</f>
        <v>-46.8</v>
      </c>
      <c r="G45" s="16">
        <f ca="1">IFERROR(SOLID!K56,0)</f>
        <v>-41.8</v>
      </c>
      <c r="H45" s="16">
        <f ca="1">IFERROR(SOLID!L56,0)</f>
        <v>-37.655999999999999</v>
      </c>
      <c r="I45" s="16">
        <f ca="1">IFERROR(SOLID!M56,0)</f>
        <v>-36.72</v>
      </c>
      <c r="J45" s="16">
        <f ca="1">IFERROR(SOLID!N56,0)</f>
        <v>-35.823999999999998</v>
      </c>
      <c r="K45" s="16">
        <f ca="1">IFERROR(SOLID!O56,0)</f>
        <v>-34.96</v>
      </c>
      <c r="L45" s="16">
        <f ca="1">IFERROR(SOLID!P56,0)</f>
        <v>-34.128</v>
      </c>
      <c r="M45" s="16">
        <f ca="1">IFERROR(SOLID!Q56,0)</f>
        <v>-33.323999999999998</v>
      </c>
      <c r="N45" s="16">
        <f ca="1">IFERROR(SOLID!R56,0)</f>
        <v>-32.628</v>
      </c>
      <c r="O45" s="16">
        <f ca="1">IFERROR(SOLID!S56,0)</f>
        <v>-32.984000000000002</v>
      </c>
      <c r="P45" s="16">
        <f ca="1">IFERROR(SOLID!T56,0)</f>
        <v>-33.264000000000003</v>
      </c>
      <c r="Q45" s="16">
        <f ca="1">IFERROR(SOLID!U56,0)</f>
        <v>-34.384</v>
      </c>
      <c r="R45" s="16">
        <f ca="1">IFERROR(SOLID!V56,0)</f>
        <v>-34.664000000000001</v>
      </c>
      <c r="S45" s="16">
        <f ca="1">IFERROR(SOLID!W56,0)</f>
        <v>-34.948</v>
      </c>
      <c r="T45" s="16">
        <f ca="1">IFERROR(SOLID!X56,0)</f>
        <v>-35.24</v>
      </c>
      <c r="U45" s="16">
        <f ca="1">IFERROR(SOLID!Y56,0)</f>
        <v>-35.536000000000001</v>
      </c>
      <c r="V45" s="16">
        <f ca="1">IFERROR(SOLID!Z56,0)</f>
        <v>-35.840000000000003</v>
      </c>
      <c r="W45" s="16">
        <f ca="1">IFERROR(SOLID!AA56,0)</f>
        <v>-36.152000000000001</v>
      </c>
      <c r="X45" s="16">
        <f ca="1">IFERROR(SOLID!AB56,0)</f>
        <v>-36.472000000000001</v>
      </c>
      <c r="Y45" s="16">
        <f ca="1">IFERROR(SOLID!AC56,0)</f>
        <v>-36.804000000000002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>
      <c r="A46" s="33" t="str">
        <f>IFERROR(SOLID!E57,0)</f>
        <v>Se3</v>
      </c>
      <c r="B46" s="16">
        <f ca="1">IFERROR(SOLID!F57,0)</f>
        <v>-71.849999999999994</v>
      </c>
      <c r="C46" s="16">
        <f ca="1">IFERROR(SOLID!G57,0)</f>
        <v>-60.449999999999996</v>
      </c>
      <c r="D46" s="16">
        <f ca="1">IFERROR(SOLID!H57,0)</f>
        <v>-58.59</v>
      </c>
      <c r="E46" s="16">
        <f ca="1">IFERROR(SOLID!I57,0)</f>
        <v>-39.78</v>
      </c>
      <c r="F46" s="16">
        <f ca="1">IFERROR(SOLID!J57,0)</f>
        <v>-35.099999999999994</v>
      </c>
      <c r="G46" s="16">
        <f ca="1">IFERROR(SOLID!K57,0)</f>
        <v>-31.349999999999998</v>
      </c>
      <c r="H46" s="16">
        <f ca="1">IFERROR(SOLID!L57,0)</f>
        <v>-28.241999999999997</v>
      </c>
      <c r="I46" s="16">
        <f ca="1">IFERROR(SOLID!M57,0)</f>
        <v>-27.54</v>
      </c>
      <c r="J46" s="16">
        <f ca="1">IFERROR(SOLID!N57,0)</f>
        <v>-26.867999999999999</v>
      </c>
      <c r="K46" s="16">
        <f ca="1">IFERROR(SOLID!O57,0)</f>
        <v>-26.22</v>
      </c>
      <c r="L46" s="16">
        <f ca="1">IFERROR(SOLID!P57,0)</f>
        <v>-25.596</v>
      </c>
      <c r="M46" s="16">
        <f ca="1">IFERROR(SOLID!Q57,0)</f>
        <v>-24.992999999999999</v>
      </c>
      <c r="N46" s="16">
        <f ca="1">IFERROR(SOLID!R57,0)</f>
        <v>-24.471</v>
      </c>
      <c r="O46" s="16">
        <f ca="1">IFERROR(SOLID!S57,0)</f>
        <v>-24.738</v>
      </c>
      <c r="P46" s="16">
        <f ca="1">IFERROR(SOLID!T57,0)</f>
        <v>-24.948</v>
      </c>
      <c r="Q46" s="16">
        <f ca="1">IFERROR(SOLID!U57,0)</f>
        <v>-25.788</v>
      </c>
      <c r="R46" s="16">
        <f ca="1">IFERROR(SOLID!V57,0)</f>
        <v>-25.998000000000001</v>
      </c>
      <c r="S46" s="16">
        <f ca="1">IFERROR(SOLID!W57,0)</f>
        <v>-26.210999999999999</v>
      </c>
      <c r="T46" s="16">
        <f ca="1">IFERROR(SOLID!X57,0)</f>
        <v>-26.43</v>
      </c>
      <c r="U46" s="16">
        <f ca="1">IFERROR(SOLID!Y57,0)</f>
        <v>-26.652000000000001</v>
      </c>
      <c r="V46" s="16">
        <f ca="1">IFERROR(SOLID!Z57,0)</f>
        <v>-26.880000000000003</v>
      </c>
      <c r="W46" s="16">
        <f ca="1">IFERROR(SOLID!AA57,0)</f>
        <v>-27.114000000000001</v>
      </c>
      <c r="X46" s="16">
        <f ca="1">IFERROR(SOLID!AB57,0)</f>
        <v>-27.353999999999999</v>
      </c>
      <c r="Y46" s="16">
        <f ca="1">IFERROR(SOLID!AC57,0)</f>
        <v>-27.603000000000002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>
      <c r="A47" s="33" t="str">
        <f>IFERROR(SOLID!E58,0)</f>
        <v>Se2</v>
      </c>
      <c r="B47" s="16">
        <f ca="1">IFERROR(SOLID!F58,0)</f>
        <v>-47.9</v>
      </c>
      <c r="C47" s="16">
        <f ca="1">IFERROR(SOLID!G58,0)</f>
        <v>-40.299999999999997</v>
      </c>
      <c r="D47" s="16">
        <f ca="1">IFERROR(SOLID!H58,0)</f>
        <v>-39.06</v>
      </c>
      <c r="E47" s="16">
        <f ca="1">IFERROR(SOLID!I58,0)</f>
        <v>-26.52</v>
      </c>
      <c r="F47" s="16">
        <f ca="1">IFERROR(SOLID!J58,0)</f>
        <v>-23.4</v>
      </c>
      <c r="G47" s="16">
        <f ca="1">IFERROR(SOLID!K58,0)</f>
        <v>-20.9</v>
      </c>
      <c r="H47" s="16">
        <f ca="1">IFERROR(SOLID!L58,0)</f>
        <v>-18.827999999999999</v>
      </c>
      <c r="I47" s="16">
        <f ca="1">IFERROR(SOLID!M58,0)</f>
        <v>-18.36</v>
      </c>
      <c r="J47" s="16">
        <f ca="1">IFERROR(SOLID!N58,0)</f>
        <v>-17.911999999999999</v>
      </c>
      <c r="K47" s="16">
        <f ca="1">IFERROR(SOLID!O58,0)</f>
        <v>-17.48</v>
      </c>
      <c r="L47" s="16">
        <f ca="1">IFERROR(SOLID!P58,0)</f>
        <v>-17.064</v>
      </c>
      <c r="M47" s="16">
        <f ca="1">IFERROR(SOLID!Q58,0)</f>
        <v>-16.661999999999999</v>
      </c>
      <c r="N47" s="16">
        <f ca="1">IFERROR(SOLID!R58,0)</f>
        <v>-16.314</v>
      </c>
      <c r="O47" s="16">
        <f ca="1">IFERROR(SOLID!S58,0)</f>
        <v>-16.492000000000001</v>
      </c>
      <c r="P47" s="16">
        <f ca="1">IFERROR(SOLID!T58,0)</f>
        <v>-16.632000000000001</v>
      </c>
      <c r="Q47" s="16">
        <f ca="1">IFERROR(SOLID!U58,0)</f>
        <v>-17.192</v>
      </c>
      <c r="R47" s="16">
        <f ca="1">IFERROR(SOLID!V58,0)</f>
        <v>-17.332000000000001</v>
      </c>
      <c r="S47" s="16">
        <f ca="1">IFERROR(SOLID!W58,0)</f>
        <v>-17.474</v>
      </c>
      <c r="T47" s="16">
        <f ca="1">IFERROR(SOLID!X58,0)</f>
        <v>-17.62</v>
      </c>
      <c r="U47" s="16">
        <f ca="1">IFERROR(SOLID!Y58,0)</f>
        <v>-17.768000000000001</v>
      </c>
      <c r="V47" s="16">
        <f ca="1">IFERROR(SOLID!Z58,0)</f>
        <v>-17.920000000000002</v>
      </c>
      <c r="W47" s="16">
        <f ca="1">IFERROR(SOLID!AA58,0)</f>
        <v>-18.076000000000001</v>
      </c>
      <c r="X47" s="16">
        <f ca="1">IFERROR(SOLID!AB58,0)</f>
        <v>-18.236000000000001</v>
      </c>
      <c r="Y47" s="16">
        <f ca="1">IFERROR(SOLID!AC58,0)</f>
        <v>-18.402000000000001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>
      <c r="A48" s="33" t="str">
        <f>IFERROR(SOLID!E59,0)</f>
        <v>Se</v>
      </c>
      <c r="B48" s="16">
        <f ca="1">IFERROR(SOLID!F59,0)</f>
        <v>-23.95</v>
      </c>
      <c r="C48" s="16">
        <f ca="1">IFERROR(SOLID!G59,0)</f>
        <v>-20.149999999999999</v>
      </c>
      <c r="D48" s="16">
        <f ca="1">IFERROR(SOLID!H59,0)</f>
        <v>-19.53</v>
      </c>
      <c r="E48" s="16">
        <f ca="1">IFERROR(SOLID!I59,0)</f>
        <v>-13.26</v>
      </c>
      <c r="F48" s="16">
        <f ca="1">IFERROR(SOLID!J59,0)</f>
        <v>-11.7</v>
      </c>
      <c r="G48" s="16">
        <f ca="1">IFERROR(SOLID!K59,0)</f>
        <v>-10.45</v>
      </c>
      <c r="H48" s="16">
        <f ca="1">IFERROR(SOLID!L59,0)</f>
        <v>-9.4139999999999997</v>
      </c>
      <c r="I48" s="16">
        <f ca="1">IFERROR(SOLID!M59,0)</f>
        <v>-9.18</v>
      </c>
      <c r="J48" s="16">
        <f ca="1">IFERROR(SOLID!N59,0)</f>
        <v>-8.9559999999999995</v>
      </c>
      <c r="K48" s="16">
        <f ca="1">IFERROR(SOLID!O59,0)</f>
        <v>-8.74</v>
      </c>
      <c r="L48" s="16">
        <f ca="1">IFERROR(SOLID!P59,0)</f>
        <v>-8.532</v>
      </c>
      <c r="M48" s="16">
        <f ca="1">IFERROR(SOLID!Q59,0)</f>
        <v>-8.3309999999999995</v>
      </c>
      <c r="N48" s="16">
        <f ca="1">IFERROR(SOLID!R59,0)</f>
        <v>-8.157</v>
      </c>
      <c r="O48" s="16">
        <f ca="1">IFERROR(SOLID!S59,0)</f>
        <v>-8.2460000000000004</v>
      </c>
      <c r="P48" s="16">
        <f ca="1">IFERROR(SOLID!T59,0)</f>
        <v>-8.3160000000000007</v>
      </c>
      <c r="Q48" s="16">
        <f ca="1">IFERROR(SOLID!U59,0)</f>
        <v>-8.5960000000000001</v>
      </c>
      <c r="R48" s="16">
        <f ca="1">IFERROR(SOLID!V59,0)</f>
        <v>-8.6660000000000004</v>
      </c>
      <c r="S48" s="16">
        <f ca="1">IFERROR(SOLID!W59,0)</f>
        <v>-8.7370000000000001</v>
      </c>
      <c r="T48" s="16">
        <f ca="1">IFERROR(SOLID!X59,0)</f>
        <v>-8.81</v>
      </c>
      <c r="U48" s="16">
        <f ca="1">IFERROR(SOLID!Y59,0)</f>
        <v>-8.8840000000000003</v>
      </c>
      <c r="V48" s="16">
        <f ca="1">IFERROR(SOLID!Z59,0)</f>
        <v>-8.9600000000000009</v>
      </c>
      <c r="W48" s="16">
        <f ca="1">IFERROR(SOLID!AA59,0)</f>
        <v>-9.0380000000000003</v>
      </c>
      <c r="X48" s="16">
        <f ca="1">IFERROR(SOLID!AB59,0)</f>
        <v>-9.1180000000000003</v>
      </c>
      <c r="Y48" s="16">
        <f ca="1">IFERROR(SOLID!AC59,0)</f>
        <v>-9.2010000000000005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>
      <c r="A49" s="33" t="str">
        <f>IFERROR(SOLID!E60,0)</f>
        <v>Ar</v>
      </c>
      <c r="B49" s="16">
        <f ca="1">IFERROR(SOLID!F60,0)</f>
        <v>-18.62</v>
      </c>
      <c r="C49" s="16">
        <f ca="1">IFERROR(SOLID!G60,0)</f>
        <v>-18.63</v>
      </c>
      <c r="D49" s="16">
        <f ca="1">IFERROR(SOLID!H60,0)</f>
        <v>-18.72</v>
      </c>
      <c r="E49" s="16">
        <f ca="1">IFERROR(SOLID!I60,0)</f>
        <v>-18.84</v>
      </c>
      <c r="F49" s="16">
        <f ca="1">IFERROR(SOLID!J60,0)</f>
        <v>-18.97</v>
      </c>
      <c r="G49" s="16">
        <f ca="1">IFERROR(SOLID!K60,0)</f>
        <v>-19.11</v>
      </c>
      <c r="H49" s="16">
        <f ca="1">IFERROR(SOLID!L60,0)</f>
        <v>-19.25</v>
      </c>
      <c r="I49" s="16">
        <f ca="1">IFERROR(SOLID!M60,0)</f>
        <v>-19.28</v>
      </c>
      <c r="J49" s="16">
        <f ca="1">IFERROR(SOLID!N60,0)</f>
        <v>-19.32</v>
      </c>
      <c r="K49" s="16">
        <f ca="1">IFERROR(SOLID!O60,0)</f>
        <v>-19.350000000000001</v>
      </c>
      <c r="L49" s="16">
        <f ca="1">IFERROR(SOLID!P60,0)</f>
        <v>-19.38</v>
      </c>
      <c r="M49" s="16">
        <f ca="1">IFERROR(SOLID!Q60,0)</f>
        <v>-19.420000000000002</v>
      </c>
      <c r="N49" s="16">
        <f ca="1">IFERROR(SOLID!R60,0)</f>
        <v>-19.45</v>
      </c>
      <c r="O49" s="16">
        <f ca="1">IFERROR(SOLID!S60,0)</f>
        <v>-19.48</v>
      </c>
      <c r="P49" s="16">
        <f ca="1">IFERROR(SOLID!T60,0)</f>
        <v>-19.52</v>
      </c>
      <c r="Q49" s="16">
        <f ca="1">IFERROR(SOLID!U60,0)</f>
        <v>-19.649999999999999</v>
      </c>
      <c r="R49" s="16">
        <f ca="1">IFERROR(SOLID!V60,0)</f>
        <v>-19.68</v>
      </c>
      <c r="S49" s="16">
        <f ca="1">IFERROR(SOLID!W60,0)</f>
        <v>-19.71</v>
      </c>
      <c r="T49" s="16">
        <f ca="1">IFERROR(SOLID!X60,0)</f>
        <v>-19.739999999999998</v>
      </c>
      <c r="U49" s="16">
        <f ca="1">IFERROR(SOLID!Y60,0)</f>
        <v>-19.78</v>
      </c>
      <c r="V49" s="16">
        <f ca="1">IFERROR(SOLID!Z60,0)</f>
        <v>-19.809999999999999</v>
      </c>
      <c r="W49" s="16">
        <f ca="1">IFERROR(SOLID!AA60,0)</f>
        <v>-19.84</v>
      </c>
      <c r="X49" s="16">
        <f ca="1">IFERROR(SOLID!AB60,0)</f>
        <v>-19.88</v>
      </c>
      <c r="Y49" s="16">
        <f ca="1">IFERROR(SOLID!AC60,0)</f>
        <v>-19.91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>
      <c r="A50" s="33" t="str">
        <f>IFERROR(SOLID!E61,0)</f>
        <v>(1)Ga[l]</v>
      </c>
      <c r="B50" s="16">
        <f ca="1">IFERROR(SOLID!F61,0)</f>
        <v>-64.92</v>
      </c>
      <c r="C50" s="16">
        <f ca="1">IFERROR(SOLID!G61,0)</f>
        <v>-53.11</v>
      </c>
      <c r="D50" s="16">
        <f ca="1">IFERROR(SOLID!H61,0)</f>
        <v>-42.49</v>
      </c>
      <c r="E50" s="16">
        <f ca="1">IFERROR(SOLID!I61,0)</f>
        <v>-43.73</v>
      </c>
      <c r="F50" s="16">
        <f ca="1">IFERROR(SOLID!J61,0)</f>
        <v>-40.04</v>
      </c>
      <c r="G50" s="16">
        <f ca="1">IFERROR(SOLID!K61,0)</f>
        <v>-37.31</v>
      </c>
      <c r="H50" s="16">
        <f ca="1">IFERROR(SOLID!L61,0)</f>
        <v>-35.25</v>
      </c>
      <c r="I50" s="16">
        <f ca="1">IFERROR(SOLID!M61,0)</f>
        <v>-34.81</v>
      </c>
      <c r="J50" s="16">
        <f ca="1">IFERROR(SOLID!N61,0)</f>
        <v>-34.409999999999997</v>
      </c>
      <c r="K50" s="16">
        <f ca="1">IFERROR(SOLID!O61,0)</f>
        <v>-34.03</v>
      </c>
      <c r="L50" s="16">
        <f ca="1">IFERROR(SOLID!P61,0)</f>
        <v>-33.67</v>
      </c>
      <c r="M50" s="16">
        <f ca="1">IFERROR(SOLID!Q61,0)</f>
        <v>-33.340000000000003</v>
      </c>
      <c r="N50" s="16">
        <f ca="1">IFERROR(SOLID!R61,0)</f>
        <v>-33.21</v>
      </c>
      <c r="O50" s="16">
        <f ca="1">IFERROR(SOLID!S61,0)</f>
        <v>-32.799999999999997</v>
      </c>
      <c r="P50" s="16">
        <f ca="1">IFERROR(SOLID!T61,0)</f>
        <v>-32.42</v>
      </c>
      <c r="Q50" s="16">
        <f ca="1">IFERROR(SOLID!U61,0)</f>
        <v>-31.01</v>
      </c>
      <c r="R50" s="16">
        <f ca="1">IFERROR(SOLID!V61,0)</f>
        <v>-30.68</v>
      </c>
      <c r="S50" s="16">
        <f ca="1">IFERROR(SOLID!W61,0)</f>
        <v>-30.35</v>
      </c>
      <c r="T50" s="16">
        <f ca="1">IFERROR(SOLID!X61,0)</f>
        <v>-30.03</v>
      </c>
      <c r="U50" s="16">
        <f ca="1">IFERROR(SOLID!Y61,0)</f>
        <v>-29.72</v>
      </c>
      <c r="V50" s="16">
        <f ca="1">IFERROR(SOLID!Z61,0)</f>
        <v>-29.41</v>
      </c>
      <c r="W50" s="16">
        <f ca="1">IFERROR(SOLID!AA61,0)</f>
        <v>-29.1</v>
      </c>
      <c r="X50" s="16">
        <f ca="1">IFERROR(SOLID!AB61,0)</f>
        <v>-28.79</v>
      </c>
      <c r="Y50" s="16">
        <f ca="1">IFERROR(SOLID!AC61,0)</f>
        <v>-28.49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>
      <c r="A51" s="33" t="str">
        <f>IFERROR(SOLID!E62,0)</f>
        <v>(1)GeSe[l]</v>
      </c>
      <c r="B51" s="16">
        <f ca="1">IFERROR(SOLID!F62,0)</f>
        <v>-39.81</v>
      </c>
      <c r="C51" s="16">
        <f ca="1">IFERROR(SOLID!G62,0)</f>
        <v>-33.909999999999997</v>
      </c>
      <c r="D51" s="16">
        <f ca="1">IFERROR(SOLID!H62,0)</f>
        <v>-30.14</v>
      </c>
      <c r="E51" s="16">
        <f ca="1">IFERROR(SOLID!I62,0)</f>
        <v>-27.57</v>
      </c>
      <c r="F51" s="16">
        <f ca="1">IFERROR(SOLID!J62,0)</f>
        <v>-25.729999999999997</v>
      </c>
      <c r="G51" s="16">
        <f ca="1">IFERROR(SOLID!K62,0)</f>
        <v>-24.39</v>
      </c>
      <c r="H51" s="16">
        <f ca="1">IFERROR(SOLID!L62,0)</f>
        <v>-23.384</v>
      </c>
      <c r="I51" s="16">
        <f ca="1">IFERROR(SOLID!M62,0)</f>
        <v>-23.17</v>
      </c>
      <c r="J51" s="16">
        <f ca="1">IFERROR(SOLID!N62,0)</f>
        <v>-22.975999999999999</v>
      </c>
      <c r="K51" s="16">
        <f ca="1">IFERROR(SOLID!O62,0)</f>
        <v>-22.79</v>
      </c>
      <c r="L51" s="16">
        <f ca="1">IFERROR(SOLID!P62,0)</f>
        <v>-22.612000000000002</v>
      </c>
      <c r="M51" s="16">
        <f ca="1">IFERROR(SOLID!Q62,0)</f>
        <v>-22.451000000000001</v>
      </c>
      <c r="N51" s="16">
        <f ca="1">IFERROR(SOLID!R62,0)</f>
        <v>-22.307000000000002</v>
      </c>
      <c r="O51" s="16">
        <f ca="1">IFERROR(SOLID!S62,0)</f>
        <v>-22.225999999999999</v>
      </c>
      <c r="P51" s="16">
        <f ca="1">IFERROR(SOLID!T62,0)</f>
        <v>-22.166</v>
      </c>
      <c r="Q51" s="16">
        <f ca="1">IFERROR(SOLID!U62,0)</f>
        <v>-21.975999999999999</v>
      </c>
      <c r="R51" s="16">
        <f ca="1">IFERROR(SOLID!V62,0)</f>
        <v>-21.945999999999998</v>
      </c>
      <c r="S51" s="16">
        <f ca="1">IFERROR(SOLID!W62,0)</f>
        <v>-21.907</v>
      </c>
      <c r="T51" s="16">
        <f ca="1">IFERROR(SOLID!X62,0)</f>
        <v>-21.880000000000003</v>
      </c>
      <c r="U51" s="16">
        <f ca="1">IFERROR(SOLID!Y62,0)</f>
        <v>-21.853999999999999</v>
      </c>
      <c r="V51" s="16">
        <f ca="1">IFERROR(SOLID!Z62,0)</f>
        <v>-21.83</v>
      </c>
      <c r="W51" s="16">
        <f ca="1">IFERROR(SOLID!AA62,0)</f>
        <v>-21.808</v>
      </c>
      <c r="X51" s="16">
        <f ca="1">IFERROR(SOLID!AB62,0)</f>
        <v>-21.788</v>
      </c>
      <c r="Y51" s="16">
        <f ca="1">IFERROR(SOLID!AC62,0)</f>
        <v>-21.771000000000001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>
      <c r="A52" s="33" t="str">
        <f>IFERROR(SOLID!E63,0)</f>
        <v>(l)Ge[l]</v>
      </c>
      <c r="B52" s="16">
        <f ca="1">IFERROR(SOLID!F63,0)</f>
        <v>-15.86</v>
      </c>
      <c r="C52" s="16">
        <f ca="1">IFERROR(SOLID!G63,0)</f>
        <v>-13.76</v>
      </c>
      <c r="D52" s="16">
        <f ca="1">IFERROR(SOLID!H63,0)</f>
        <v>-10.61</v>
      </c>
      <c r="E52" s="16">
        <f ca="1">IFERROR(SOLID!I63,0)</f>
        <v>-14.31</v>
      </c>
      <c r="F52" s="16">
        <f ca="1">IFERROR(SOLID!J63,0)</f>
        <v>-14.03</v>
      </c>
      <c r="G52" s="16">
        <f ca="1">IFERROR(SOLID!K63,0)</f>
        <v>-13.94</v>
      </c>
      <c r="H52" s="16">
        <f ca="1">IFERROR(SOLID!L63,0)</f>
        <v>-13.97</v>
      </c>
      <c r="I52" s="16">
        <f ca="1">IFERROR(SOLID!M63,0)</f>
        <v>-13.99</v>
      </c>
      <c r="J52" s="16">
        <f ca="1">IFERROR(SOLID!N63,0)</f>
        <v>-14.02</v>
      </c>
      <c r="K52" s="16">
        <f ca="1">IFERROR(SOLID!O63,0)</f>
        <v>-14.05</v>
      </c>
      <c r="L52" s="16">
        <f ca="1">IFERROR(SOLID!P63,0)</f>
        <v>-14.08</v>
      </c>
      <c r="M52" s="16">
        <f ca="1">IFERROR(SOLID!Q63,0)</f>
        <v>-14.12</v>
      </c>
      <c r="N52" s="16">
        <f ca="1">IFERROR(SOLID!R63,0)</f>
        <v>-14.15</v>
      </c>
      <c r="O52" s="16">
        <f ca="1">IFERROR(SOLID!S63,0)</f>
        <v>-13.98</v>
      </c>
      <c r="P52" s="16">
        <f ca="1">IFERROR(SOLID!T63,0)</f>
        <v>-13.85</v>
      </c>
      <c r="Q52" s="16">
        <f ca="1">IFERROR(SOLID!U63,0)</f>
        <v>-13.38</v>
      </c>
      <c r="R52" s="16">
        <f ca="1">IFERROR(SOLID!V63,0)</f>
        <v>-13.28</v>
      </c>
      <c r="S52" s="16">
        <f ca="1">IFERROR(SOLID!W63,0)</f>
        <v>-13.17</v>
      </c>
      <c r="T52" s="16">
        <f ca="1">IFERROR(SOLID!X63,0)</f>
        <v>-13.07</v>
      </c>
      <c r="U52" s="16">
        <f ca="1">IFERROR(SOLID!Y63,0)</f>
        <v>-12.97</v>
      </c>
      <c r="V52" s="16">
        <f ca="1">IFERROR(SOLID!Z63,0)</f>
        <v>-12.87</v>
      </c>
      <c r="W52" s="16">
        <f ca="1">IFERROR(SOLID!AA63,0)</f>
        <v>-12.77</v>
      </c>
      <c r="X52" s="16">
        <f ca="1">IFERROR(SOLID!AB63,0)</f>
        <v>-12.67</v>
      </c>
      <c r="Y52" s="16">
        <f ca="1">IFERROR(SOLID!AC63,0)</f>
        <v>-12.57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>
      <c r="A53" s="33" t="str">
        <f>IFERROR(SOLID!E64,0)</f>
        <v>(1)se[l]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>
      <c r="A54" s="33" t="str">
        <f>IFERROR(SOLID!E65,0)</f>
        <v>(l)Ga2Se3[l]</v>
      </c>
      <c r="B54" s="16">
        <f ca="1">IFERROR(SOLID!F65,0)</f>
        <v>-201.69</v>
      </c>
      <c r="C54" s="16">
        <f ca="1">IFERROR(SOLID!G65,0)</f>
        <v>-166.67</v>
      </c>
      <c r="D54" s="16">
        <f ca="1">IFERROR(SOLID!H65,0)</f>
        <v>-143.57</v>
      </c>
      <c r="E54" s="16">
        <f ca="1">IFERROR(SOLID!I65,0)</f>
        <v>-127.24</v>
      </c>
      <c r="F54" s="16">
        <f ca="1">IFERROR(SOLID!J65,0)</f>
        <v>-115.17999999999999</v>
      </c>
      <c r="G54" s="16">
        <f ca="1">IFERROR(SOLID!K65,0)</f>
        <v>-105.97</v>
      </c>
      <c r="H54" s="16">
        <f ca="1">IFERROR(SOLID!L65,0)</f>
        <v>-98.74199999999999</v>
      </c>
      <c r="I54" s="16">
        <f ca="1">IFERROR(SOLID!M65,0)</f>
        <v>-97.16</v>
      </c>
      <c r="J54" s="16">
        <f ca="1">IFERROR(SOLID!N65,0)</f>
        <v>-95.687999999999988</v>
      </c>
      <c r="K54" s="16">
        <f ca="1">IFERROR(SOLID!O65,0)</f>
        <v>-94.28</v>
      </c>
      <c r="L54" s="16">
        <f ca="1">IFERROR(SOLID!P65,0)</f>
        <v>-92.936000000000007</v>
      </c>
      <c r="M54" s="16">
        <f ca="1">IFERROR(SOLID!Q65,0)</f>
        <v>-91.673000000000002</v>
      </c>
      <c r="N54" s="16">
        <f ca="1">IFERROR(SOLID!R65,0)</f>
        <v>-90.891000000000005</v>
      </c>
      <c r="O54" s="16">
        <f ca="1">IFERROR(SOLID!S65,0)</f>
        <v>-90.337999999999994</v>
      </c>
      <c r="P54" s="16">
        <f ca="1">IFERROR(SOLID!T65,0)</f>
        <v>-89.788000000000011</v>
      </c>
      <c r="Q54" s="16">
        <f ca="1">IFERROR(SOLID!U65,0)</f>
        <v>-87.808000000000007</v>
      </c>
      <c r="R54" s="16">
        <f ca="1">IFERROR(SOLID!V65,0)</f>
        <v>-87.358000000000004</v>
      </c>
      <c r="S54" s="16">
        <f ca="1">IFERROR(SOLID!W65,0)</f>
        <v>-86.911000000000001</v>
      </c>
      <c r="T54" s="16">
        <f ca="1">IFERROR(SOLID!X65,0)</f>
        <v>-86.490000000000009</v>
      </c>
      <c r="U54" s="16">
        <f ca="1">IFERROR(SOLID!Y65,0)</f>
        <v>-86.091999999999999</v>
      </c>
      <c r="V54" s="16">
        <f ca="1">IFERROR(SOLID!Z65,0)</f>
        <v>-85.7</v>
      </c>
      <c r="W54" s="16">
        <f ca="1">IFERROR(SOLID!AA65,0)</f>
        <v>-85.314000000000007</v>
      </c>
      <c r="X54" s="16">
        <f ca="1">IFERROR(SOLID!AB65,0)</f>
        <v>-84.933999999999997</v>
      </c>
      <c r="Y54" s="16">
        <f ca="1">IFERROR(SOLID!AC65,0)</f>
        <v>-84.582999999999998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>
      <c r="A55" s="33" t="str">
        <f>IFERROR(SOLID!E66,0)</f>
        <v>H (Ar)</v>
      </c>
      <c r="B55" s="16">
        <f ca="1">IFERROR(SOLID!F66,0)</f>
        <v>-18.62</v>
      </c>
      <c r="C55" s="16">
        <f ca="1">IFERROR(SOLID!G66,0)</f>
        <v>-18.63</v>
      </c>
      <c r="D55" s="16">
        <f ca="1">IFERROR(SOLID!H66,0)</f>
        <v>-18.72</v>
      </c>
      <c r="E55" s="16">
        <f ca="1">IFERROR(SOLID!I66,0)</f>
        <v>-18.84</v>
      </c>
      <c r="F55" s="16">
        <f ca="1">IFERROR(SOLID!J66,0)</f>
        <v>-18.97</v>
      </c>
      <c r="G55" s="16">
        <f ca="1">IFERROR(SOLID!K66,0)</f>
        <v>-19.11</v>
      </c>
      <c r="H55" s="16">
        <f ca="1">IFERROR(SOLID!L66,0)</f>
        <v>-19.25</v>
      </c>
      <c r="I55" s="16">
        <f ca="1">IFERROR(SOLID!M66,0)</f>
        <v>-19.28</v>
      </c>
      <c r="J55" s="16">
        <f ca="1">IFERROR(SOLID!N66,0)</f>
        <v>-19.32</v>
      </c>
      <c r="K55" s="16">
        <f ca="1">IFERROR(SOLID!O66,0)</f>
        <v>-19.350000000000001</v>
      </c>
      <c r="L55" s="16">
        <f ca="1">IFERROR(SOLID!P66,0)</f>
        <v>-19.38</v>
      </c>
      <c r="M55" s="16">
        <f ca="1">IFERROR(SOLID!Q66,0)</f>
        <v>-19.420000000000002</v>
      </c>
      <c r="N55" s="16">
        <f ca="1">IFERROR(SOLID!R66,0)</f>
        <v>-19.45</v>
      </c>
      <c r="O55" s="16">
        <f ca="1">IFERROR(SOLID!S66,0)</f>
        <v>-19.48</v>
      </c>
      <c r="P55" s="16">
        <f ca="1">IFERROR(SOLID!T66,0)</f>
        <v>-19.52</v>
      </c>
      <c r="Q55" s="16">
        <f ca="1">IFERROR(SOLID!U66,0)</f>
        <v>-19.649999999999999</v>
      </c>
      <c r="R55" s="16">
        <f ca="1">IFERROR(SOLID!V66,0)</f>
        <v>-19.68</v>
      </c>
      <c r="S55" s="16">
        <f ca="1">IFERROR(SOLID!W66,0)</f>
        <v>-19.71</v>
      </c>
      <c r="T55" s="16">
        <f ca="1">IFERROR(SOLID!X66,0)</f>
        <v>-19.739999999999998</v>
      </c>
      <c r="U55" s="16">
        <f ca="1">IFERROR(SOLID!Y66,0)</f>
        <v>-19.78</v>
      </c>
      <c r="V55" s="16">
        <f ca="1">IFERROR(SOLID!Z66,0)</f>
        <v>-19.809999999999999</v>
      </c>
      <c r="W55" s="16">
        <f ca="1">IFERROR(SOLID!AA66,0)</f>
        <v>-19.84</v>
      </c>
      <c r="X55" s="16">
        <f ca="1">IFERROR(SOLID!AB66,0)</f>
        <v>-19.88</v>
      </c>
      <c r="Y55" s="16">
        <f ca="1">IFERROR(SOLID!AC66,0)</f>
        <v>-19.91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>
      <c r="A56" s="33" t="str">
        <f>IFERROR(SOLID!E67,0)</f>
        <v>H (Ga)</v>
      </c>
      <c r="B56" s="16">
        <f ca="1">IFERROR(SOLID!F67,0)</f>
        <v>-64.92</v>
      </c>
      <c r="C56" s="16">
        <f ca="1">IFERROR(SOLID!G67,0)</f>
        <v>-53.11</v>
      </c>
      <c r="D56" s="16">
        <f ca="1">IFERROR(SOLID!H67,0)</f>
        <v>-42.49</v>
      </c>
      <c r="E56" s="16">
        <f ca="1">IFERROR(SOLID!I67,0)</f>
        <v>-43.73</v>
      </c>
      <c r="F56" s="16">
        <f ca="1">IFERROR(SOLID!J67,0)</f>
        <v>-40.04</v>
      </c>
      <c r="G56" s="16">
        <f ca="1">IFERROR(SOLID!K67,0)</f>
        <v>-37.31</v>
      </c>
      <c r="H56" s="16">
        <f ca="1">IFERROR(SOLID!L67,0)</f>
        <v>-35.25</v>
      </c>
      <c r="I56" s="16">
        <f ca="1">IFERROR(SOLID!M67,0)</f>
        <v>-34.81</v>
      </c>
      <c r="J56" s="16">
        <f ca="1">IFERROR(SOLID!N67,0)</f>
        <v>-34.409999999999997</v>
      </c>
      <c r="K56" s="16">
        <f ca="1">IFERROR(SOLID!O67,0)</f>
        <v>-34.03</v>
      </c>
      <c r="L56" s="16">
        <f ca="1">IFERROR(SOLID!P67,0)</f>
        <v>-33.67</v>
      </c>
      <c r="M56" s="16">
        <f ca="1">IFERROR(SOLID!Q67,0)</f>
        <v>-33.340000000000003</v>
      </c>
      <c r="N56" s="16">
        <f ca="1">IFERROR(SOLID!R67,0)</f>
        <v>-33.21</v>
      </c>
      <c r="O56" s="16">
        <f ca="1">IFERROR(SOLID!S67,0)</f>
        <v>-32.799999999999997</v>
      </c>
      <c r="P56" s="16">
        <f ca="1">IFERROR(SOLID!T67,0)</f>
        <v>-32.42</v>
      </c>
      <c r="Q56" s="16">
        <f ca="1">IFERROR(SOLID!U67,0)</f>
        <v>-31.01</v>
      </c>
      <c r="R56" s="16">
        <f ca="1">IFERROR(SOLID!V67,0)</f>
        <v>-30.68</v>
      </c>
      <c r="S56" s="16">
        <f ca="1">IFERROR(SOLID!W67,0)</f>
        <v>-30.35</v>
      </c>
      <c r="T56" s="16">
        <f ca="1">IFERROR(SOLID!X67,0)</f>
        <v>-30.03</v>
      </c>
      <c r="U56" s="16">
        <f ca="1">IFERROR(SOLID!Y67,0)</f>
        <v>-29.72</v>
      </c>
      <c r="V56" s="16">
        <f ca="1">IFERROR(SOLID!Z67,0)</f>
        <v>-29.41</v>
      </c>
      <c r="W56" s="16">
        <f ca="1">IFERROR(SOLID!AA67,0)</f>
        <v>-29.1</v>
      </c>
      <c r="X56" s="16">
        <f ca="1">IFERROR(SOLID!AB67,0)</f>
        <v>-28.79</v>
      </c>
      <c r="Y56" s="16">
        <f ca="1">IFERROR(SOLID!AC67,0)</f>
        <v>-28.49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>
      <c r="A57" s="33" t="str">
        <f>IFERROR(SOLID!E68,0)</f>
        <v>H (Ge)</v>
      </c>
      <c r="B57" s="16">
        <f ca="1">IFERROR(SOLID!F68,0)</f>
        <v>-15.86</v>
      </c>
      <c r="C57" s="16">
        <f ca="1">IFERROR(SOLID!G68,0)</f>
        <v>-13.76</v>
      </c>
      <c r="D57" s="16">
        <f ca="1">IFERROR(SOLID!H68,0)</f>
        <v>-10.61</v>
      </c>
      <c r="E57" s="16">
        <f ca="1">IFERROR(SOLID!I68,0)</f>
        <v>-14.31</v>
      </c>
      <c r="F57" s="16">
        <f ca="1">IFERROR(SOLID!J68,0)</f>
        <v>-14.03</v>
      </c>
      <c r="G57" s="16">
        <f ca="1">IFERROR(SOLID!K68,0)</f>
        <v>-13.94</v>
      </c>
      <c r="H57" s="16">
        <f ca="1">IFERROR(SOLID!L68,0)</f>
        <v>-13.97</v>
      </c>
      <c r="I57" s="16">
        <f ca="1">IFERROR(SOLID!M68,0)</f>
        <v>-13.99</v>
      </c>
      <c r="J57" s="16">
        <f ca="1">IFERROR(SOLID!N68,0)</f>
        <v>-14.02</v>
      </c>
      <c r="K57" s="16">
        <f ca="1">IFERROR(SOLID!O68,0)</f>
        <v>-14.05</v>
      </c>
      <c r="L57" s="16">
        <f ca="1">IFERROR(SOLID!P68,0)</f>
        <v>-14.08</v>
      </c>
      <c r="M57" s="16">
        <f ca="1">IFERROR(SOLID!Q68,0)</f>
        <v>-14.12</v>
      </c>
      <c r="N57" s="16">
        <f ca="1">IFERROR(SOLID!R68,0)</f>
        <v>-14.15</v>
      </c>
      <c r="O57" s="16">
        <f ca="1">IFERROR(SOLID!S68,0)</f>
        <v>-13.98</v>
      </c>
      <c r="P57" s="16">
        <f ca="1">IFERROR(SOLID!T68,0)</f>
        <v>-13.85</v>
      </c>
      <c r="Q57" s="16">
        <f ca="1">IFERROR(SOLID!U68,0)</f>
        <v>-13.38</v>
      </c>
      <c r="R57" s="16">
        <f ca="1">IFERROR(SOLID!V68,0)</f>
        <v>-13.28</v>
      </c>
      <c r="S57" s="16">
        <f ca="1">IFERROR(SOLID!W68,0)</f>
        <v>-13.17</v>
      </c>
      <c r="T57" s="16">
        <f ca="1">IFERROR(SOLID!X68,0)</f>
        <v>-13.07</v>
      </c>
      <c r="U57" s="16">
        <f ca="1">IFERROR(SOLID!Y68,0)</f>
        <v>-12.97</v>
      </c>
      <c r="V57" s="16">
        <f ca="1">IFERROR(SOLID!Z68,0)</f>
        <v>-12.87</v>
      </c>
      <c r="W57" s="16">
        <f ca="1">IFERROR(SOLID!AA68,0)</f>
        <v>-12.77</v>
      </c>
      <c r="X57" s="16">
        <f ca="1">IFERROR(SOLID!AB68,0)</f>
        <v>-12.67</v>
      </c>
      <c r="Y57" s="16">
        <f ca="1">IFERROR(SOLID!AC68,0)</f>
        <v>-12.57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>
      <c r="A58" s="33" t="str">
        <f>IFERROR(SOLID!E69,0)</f>
        <v>H (Se)</v>
      </c>
      <c r="B58" s="16">
        <f ca="1">IFERROR(SOLID!F69,0)</f>
        <v>-23.95</v>
      </c>
      <c r="C58" s="16">
        <f ca="1">IFERROR(SOLID!G69,0)</f>
        <v>-20.149999999999999</v>
      </c>
      <c r="D58" s="16">
        <f ca="1">IFERROR(SOLID!H69,0)</f>
        <v>-19.53</v>
      </c>
      <c r="E58" s="16">
        <f ca="1">IFERROR(SOLID!I69,0)</f>
        <v>-13.26</v>
      </c>
      <c r="F58" s="16">
        <f ca="1">IFERROR(SOLID!J69,0)</f>
        <v>-11.7</v>
      </c>
      <c r="G58" s="16">
        <f ca="1">IFERROR(SOLID!K69,0)</f>
        <v>-10.45</v>
      </c>
      <c r="H58" s="16">
        <f ca="1">IFERROR(SOLID!L69,0)</f>
        <v>-9.4139999999999997</v>
      </c>
      <c r="I58" s="16">
        <f ca="1">IFERROR(SOLID!M69,0)</f>
        <v>-9.18</v>
      </c>
      <c r="J58" s="16">
        <f ca="1">IFERROR(SOLID!N69,0)</f>
        <v>-8.9559999999999995</v>
      </c>
      <c r="K58" s="16">
        <f ca="1">IFERROR(SOLID!O69,0)</f>
        <v>-8.74</v>
      </c>
      <c r="L58" s="16">
        <f ca="1">IFERROR(SOLID!P69,0)</f>
        <v>-8.532</v>
      </c>
      <c r="M58" s="16">
        <f ca="1">IFERROR(SOLID!Q69,0)</f>
        <v>-8.3309999999999995</v>
      </c>
      <c r="N58" s="16">
        <f ca="1">IFERROR(SOLID!R69,0)</f>
        <v>-8.157</v>
      </c>
      <c r="O58" s="16">
        <f ca="1">IFERROR(SOLID!S69,0)</f>
        <v>-8.2460000000000004</v>
      </c>
      <c r="P58" s="16">
        <f ca="1">IFERROR(SOLID!T69,0)</f>
        <v>-8.3160000000000007</v>
      </c>
      <c r="Q58" s="16">
        <f ca="1">IFERROR(SOLID!U69,0)</f>
        <v>-8.5960000000000001</v>
      </c>
      <c r="R58" s="16">
        <f ca="1">IFERROR(SOLID!V69,0)</f>
        <v>-8.6660000000000004</v>
      </c>
      <c r="S58" s="16">
        <f ca="1">IFERROR(SOLID!W69,0)</f>
        <v>-8.7370000000000001</v>
      </c>
      <c r="T58" s="16">
        <f ca="1">IFERROR(SOLID!X69,0)</f>
        <v>-8.81</v>
      </c>
      <c r="U58" s="16">
        <f ca="1">IFERROR(SOLID!Y69,0)</f>
        <v>-8.8840000000000003</v>
      </c>
      <c r="V58" s="16">
        <f ca="1">IFERROR(SOLID!Z69,0)</f>
        <v>-8.9600000000000009</v>
      </c>
      <c r="W58" s="16">
        <f ca="1">IFERROR(SOLID!AA69,0)</f>
        <v>-9.0380000000000003</v>
      </c>
      <c r="X58" s="16">
        <f ca="1">IFERROR(SOLID!AB69,0)</f>
        <v>-9.1180000000000003</v>
      </c>
      <c r="Y58" s="16">
        <f ca="1">IFERROR(SOLID!AC69,0)</f>
        <v>-9.2010000000000005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>
      <c r="A65" s="35"/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  <c r="BI65" s="96"/>
      <c r="BJ65" s="96"/>
      <c r="BK65" s="96"/>
      <c r="BL65" s="96"/>
      <c r="BM65" s="96"/>
      <c r="BN65" s="96"/>
      <c r="BO65" s="96"/>
      <c r="BP65" s="96"/>
      <c r="BQ65" s="96"/>
      <c r="BR65" s="96"/>
      <c r="BS65" s="96"/>
      <c r="BT65" s="96"/>
    </row>
    <row r="66" spans="1:73" ht="22.5" thickTop="1" thickBot="1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752.2</v>
      </c>
      <c r="N66" s="4">
        <f>IFERROR(ALL!R45,0)</f>
        <v>768.7</v>
      </c>
      <c r="O66" s="4">
        <f>IFERROR(ALL!S45,0)</f>
        <v>785.2</v>
      </c>
      <c r="P66" s="4">
        <f>IFERROR(ALL!T45,0)</f>
        <v>801.8</v>
      </c>
      <c r="Q66" s="4">
        <f>IFERROR(ALL!U45,0)</f>
        <v>818.3</v>
      </c>
      <c r="R66" s="4">
        <f>IFERROR(ALL!V45,0)</f>
        <v>834.8</v>
      </c>
      <c r="S66" s="4">
        <f>IFERROR(ALL!W45,0)</f>
        <v>851.3</v>
      </c>
      <c r="T66" s="4">
        <f>IFERROR(ALL!X45,0)</f>
        <v>867.8</v>
      </c>
      <c r="U66" s="4">
        <f>IFERROR(ALL!Y45,0)</f>
        <v>884.4</v>
      </c>
      <c r="V66" s="4">
        <f>IFERROR(ALL!Z45,0)</f>
        <v>900.9</v>
      </c>
      <c r="W66" s="4">
        <f>IFERROR(ALL!AA45,0)</f>
        <v>917.4</v>
      </c>
      <c r="X66" s="4">
        <f>IFERROR(ALL!AB45,0)</f>
        <v>933.9</v>
      </c>
      <c r="Y66" s="4">
        <f>IFERROR(ALL!AC45,0)</f>
        <v>950.4</v>
      </c>
      <c r="Z66" s="4">
        <f>IFERROR(ALL!AD45,0)</f>
        <v>967</v>
      </c>
      <c r="AA66" s="4">
        <f>IFERROR(ALL!AE45,0)</f>
        <v>983.5</v>
      </c>
      <c r="AB66" s="4">
        <f>IFERROR(ALL!AF45,0)</f>
        <v>1000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>
      <c r="A67" s="83" t="str">
        <f>IFERROR(ALL!E46,0)</f>
        <v>Se3</v>
      </c>
      <c r="B67" s="16">
        <f ca="1">IFERROR(ALL!F46,0)</f>
        <v>-71.849999999999994</v>
      </c>
      <c r="C67" s="16">
        <f ca="1">IFERROR(ALL!G46,0)</f>
        <v>-68.489999999999995</v>
      </c>
      <c r="D67" s="16">
        <f ca="1">IFERROR(ALL!H46,0)</f>
        <v>-65.489999999999995</v>
      </c>
      <c r="E67" s="16">
        <f ca="1">IFERROR(ALL!I46,0)</f>
        <v>-62.849999999999994</v>
      </c>
      <c r="F67" s="16">
        <f ca="1">IFERROR(ALL!J46,0)</f>
        <v>-60.449999999999996</v>
      </c>
      <c r="G67" s="16">
        <f ca="1">IFERROR(ALL!K46,0)</f>
        <v>-58.56</v>
      </c>
      <c r="H67" s="16">
        <f ca="1">IFERROR(ALL!L46,0)</f>
        <v>-39.78</v>
      </c>
      <c r="I67" s="16">
        <f ca="1">IFERROR(ALL!M46,0)</f>
        <v>-35.130000000000003</v>
      </c>
      <c r="J67" s="16">
        <f ca="1">IFERROR(ALL!N46,0)</f>
        <v>-31.53</v>
      </c>
      <c r="K67" s="16">
        <f ca="1">IFERROR(ALL!O46,0)</f>
        <v>-28.911000000000001</v>
      </c>
      <c r="L67" s="16">
        <f ca="1">IFERROR(ALL!P46,0)</f>
        <v>-27.281999999999996</v>
      </c>
      <c r="M67" s="16">
        <f ca="1">IFERROR(ALL!Q46,0)</f>
        <v>-27.023999999999997</v>
      </c>
      <c r="N67" s="16">
        <f ca="1">IFERROR(ALL!R46,0)</f>
        <v>-26.82</v>
      </c>
      <c r="O67" s="16">
        <f ca="1">IFERROR(ALL!S46,0)</f>
        <v>-26.666999999999998</v>
      </c>
      <c r="P67" s="16">
        <f ca="1">IFERROR(ALL!T46,0)</f>
        <v>-26.556000000000001</v>
      </c>
      <c r="Q67" s="16">
        <f ca="1">IFERROR(ALL!U46,0)</f>
        <v>-26.483999999999998</v>
      </c>
      <c r="R67" s="16">
        <f ca="1">IFERROR(ALL!V46,0)</f>
        <v>-26.19</v>
      </c>
      <c r="S67" s="16">
        <f ca="1">IFERROR(ALL!W46,0)</f>
        <v>-26.048999999999999</v>
      </c>
      <c r="T67" s="16">
        <f ca="1">IFERROR(ALL!X46,0)</f>
        <v>-25.994999999999997</v>
      </c>
      <c r="U67" s="16">
        <f ca="1">IFERROR(ALL!Y46,0)</f>
        <v>-26.009999999999998</v>
      </c>
      <c r="V67" s="16">
        <f ca="1">IFERROR(ALL!Z46,0)</f>
        <v>-26.210999999999999</v>
      </c>
      <c r="W67" s="16">
        <f ca="1">IFERROR(ALL!AA46,0)</f>
        <v>-26.43</v>
      </c>
      <c r="X67" s="16">
        <f ca="1">IFERROR(ALL!AB46,0)</f>
        <v>-26.652000000000001</v>
      </c>
      <c r="Y67" s="16">
        <f ca="1">IFERROR(ALL!AC46,0)</f>
        <v>-26.880000000000003</v>
      </c>
      <c r="Z67" s="16">
        <f ca="1">IFERROR(ALL!AD46,0)</f>
        <v>-27.114000000000001</v>
      </c>
      <c r="AA67" s="16">
        <f ca="1">IFERROR(ALL!AE46,0)</f>
        <v>-27.353999999999999</v>
      </c>
      <c r="AB67" s="16">
        <f ca="1">IFERROR(ALL!AF46,0)</f>
        <v>-27.603000000000002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99"/>
    </row>
    <row r="68" spans="1:73" ht="21.75" hidden="1" outlineLevel="1" thickBot="1">
      <c r="A68" s="83" t="str">
        <f>IFERROR(ALL!E47,0)</f>
        <v>Se2</v>
      </c>
      <c r="B68" s="16">
        <f ca="1">IFERROR(ALL!F47,0)</f>
        <v>-47.9</v>
      </c>
      <c r="C68" s="16">
        <f ca="1">IFERROR(ALL!G47,0)</f>
        <v>-45.66</v>
      </c>
      <c r="D68" s="16">
        <f ca="1">IFERROR(ALL!H47,0)</f>
        <v>-43.66</v>
      </c>
      <c r="E68" s="16">
        <f ca="1">IFERROR(ALL!I47,0)</f>
        <v>-41.9</v>
      </c>
      <c r="F68" s="16">
        <f ca="1">IFERROR(ALL!J47,0)</f>
        <v>-40.299999999999997</v>
      </c>
      <c r="G68" s="16">
        <f ca="1">IFERROR(ALL!K47,0)</f>
        <v>-39.04</v>
      </c>
      <c r="H68" s="16">
        <f ca="1">IFERROR(ALL!L47,0)</f>
        <v>-26.52</v>
      </c>
      <c r="I68" s="16">
        <f ca="1">IFERROR(ALL!M47,0)</f>
        <v>-23.42</v>
      </c>
      <c r="J68" s="16">
        <f ca="1">IFERROR(ALL!N47,0)</f>
        <v>-21.02</v>
      </c>
      <c r="K68" s="16">
        <f ca="1">IFERROR(ALL!O47,0)</f>
        <v>-19.274000000000001</v>
      </c>
      <c r="L68" s="16">
        <f ca="1">IFERROR(ALL!P47,0)</f>
        <v>-18.187999999999999</v>
      </c>
      <c r="M68" s="16">
        <f ca="1">IFERROR(ALL!Q47,0)</f>
        <v>-18.015999999999998</v>
      </c>
      <c r="N68" s="16">
        <f ca="1">IFERROR(ALL!R47,0)</f>
        <v>-17.88</v>
      </c>
      <c r="O68" s="16">
        <f ca="1">IFERROR(ALL!S47,0)</f>
        <v>-17.777999999999999</v>
      </c>
      <c r="P68" s="16">
        <f ca="1">IFERROR(ALL!T47,0)</f>
        <v>-17.704000000000001</v>
      </c>
      <c r="Q68" s="16">
        <f ca="1">IFERROR(ALL!U47,0)</f>
        <v>-17.655999999999999</v>
      </c>
      <c r="R68" s="16">
        <f ca="1">IFERROR(ALL!V47,0)</f>
        <v>-17.46</v>
      </c>
      <c r="S68" s="16">
        <f ca="1">IFERROR(ALL!W47,0)</f>
        <v>-17.366</v>
      </c>
      <c r="T68" s="16">
        <f ca="1">IFERROR(ALL!X47,0)</f>
        <v>-17.329999999999998</v>
      </c>
      <c r="U68" s="16">
        <f ca="1">IFERROR(ALL!Y47,0)</f>
        <v>-17.34</v>
      </c>
      <c r="V68" s="16">
        <f ca="1">IFERROR(ALL!Z47,0)</f>
        <v>-17.474</v>
      </c>
      <c r="W68" s="16">
        <f ca="1">IFERROR(ALL!AA47,0)</f>
        <v>-17.62</v>
      </c>
      <c r="X68" s="16">
        <f ca="1">IFERROR(ALL!AB47,0)</f>
        <v>-17.768000000000001</v>
      </c>
      <c r="Y68" s="16">
        <f ca="1">IFERROR(ALL!AC47,0)</f>
        <v>-17.920000000000002</v>
      </c>
      <c r="Z68" s="16">
        <f ca="1">IFERROR(ALL!AD47,0)</f>
        <v>-18.076000000000001</v>
      </c>
      <c r="AA68" s="16">
        <f ca="1">IFERROR(ALL!AE47,0)</f>
        <v>-18.236000000000001</v>
      </c>
      <c r="AB68" s="16">
        <f ca="1">IFERROR(ALL!AF47,0)</f>
        <v>-18.402000000000001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99"/>
    </row>
    <row r="69" spans="1:73" ht="21.75" hidden="1" outlineLevel="1" thickBot="1">
      <c r="A69" s="83" t="str">
        <f>IFERROR(ALL!E48,0)</f>
        <v>Se</v>
      </c>
      <c r="B69" s="16">
        <f ca="1">IFERROR(ALL!F48,0)</f>
        <v>-23.95</v>
      </c>
      <c r="C69" s="16">
        <f ca="1">IFERROR(ALL!G48,0)</f>
        <v>-22.83</v>
      </c>
      <c r="D69" s="16">
        <f ca="1">IFERROR(ALL!H48,0)</f>
        <v>-21.83</v>
      </c>
      <c r="E69" s="16">
        <f ca="1">IFERROR(ALL!I48,0)</f>
        <v>-20.95</v>
      </c>
      <c r="F69" s="16">
        <f ca="1">IFERROR(ALL!J48,0)</f>
        <v>-20.149999999999999</v>
      </c>
      <c r="G69" s="16">
        <f ca="1">IFERROR(ALL!K48,0)</f>
        <v>-19.52</v>
      </c>
      <c r="H69" s="16">
        <f ca="1">IFERROR(ALL!L48,0)</f>
        <v>-13.26</v>
      </c>
      <c r="I69" s="16">
        <f ca="1">IFERROR(ALL!M48,0)</f>
        <v>-11.71</v>
      </c>
      <c r="J69" s="16">
        <f ca="1">IFERROR(ALL!N48,0)</f>
        <v>-10.51</v>
      </c>
      <c r="K69" s="16">
        <f ca="1">IFERROR(ALL!O48,0)</f>
        <v>-9.6370000000000005</v>
      </c>
      <c r="L69" s="16">
        <f ca="1">IFERROR(ALL!P48,0)</f>
        <v>-9.0939999999999994</v>
      </c>
      <c r="M69" s="16">
        <f ca="1">IFERROR(ALL!Q48,0)</f>
        <v>-9.0079999999999991</v>
      </c>
      <c r="N69" s="16">
        <f ca="1">IFERROR(ALL!R48,0)</f>
        <v>-8.94</v>
      </c>
      <c r="O69" s="16">
        <f ca="1">IFERROR(ALL!S48,0)</f>
        <v>-8.8889999999999993</v>
      </c>
      <c r="P69" s="16">
        <f ca="1">IFERROR(ALL!T48,0)</f>
        <v>-8.8520000000000003</v>
      </c>
      <c r="Q69" s="16">
        <f ca="1">IFERROR(ALL!U48,0)</f>
        <v>-8.8279999999999994</v>
      </c>
      <c r="R69" s="16">
        <f ca="1">IFERROR(ALL!V48,0)</f>
        <v>-8.73</v>
      </c>
      <c r="S69" s="16">
        <f ca="1">IFERROR(ALL!W48,0)</f>
        <v>-8.6829999999999998</v>
      </c>
      <c r="T69" s="16">
        <f ca="1">IFERROR(ALL!X48,0)</f>
        <v>-8.6649999999999991</v>
      </c>
      <c r="U69" s="16">
        <f ca="1">IFERROR(ALL!Y48,0)</f>
        <v>-8.67</v>
      </c>
      <c r="V69" s="16">
        <f ca="1">IFERROR(ALL!Z48,0)</f>
        <v>-8.7370000000000001</v>
      </c>
      <c r="W69" s="16">
        <f ca="1">IFERROR(ALL!AA48,0)</f>
        <v>-8.81</v>
      </c>
      <c r="X69" s="16">
        <f ca="1">IFERROR(ALL!AB48,0)</f>
        <v>-8.8840000000000003</v>
      </c>
      <c r="Y69" s="16">
        <f ca="1">IFERROR(ALL!AC48,0)</f>
        <v>-8.9600000000000009</v>
      </c>
      <c r="Z69" s="16">
        <f ca="1">IFERROR(ALL!AD48,0)</f>
        <v>-9.0380000000000003</v>
      </c>
      <c r="AA69" s="16">
        <f ca="1">IFERROR(ALL!AE48,0)</f>
        <v>-9.1180000000000003</v>
      </c>
      <c r="AB69" s="16">
        <f ca="1">IFERROR(ALL!AF48,0)</f>
        <v>-9.2010000000000005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99"/>
    </row>
    <row r="70" spans="1:73" ht="21.75" hidden="1" outlineLevel="1" thickBot="1">
      <c r="A70" s="83" t="str">
        <f>IFERROR(ALL!E49,0)</f>
        <v>Ar</v>
      </c>
      <c r="B70" s="16">
        <f ca="1">IFERROR(ALL!F49,0)</f>
        <v>-18.62</v>
      </c>
      <c r="C70" s="16">
        <f ca="1">IFERROR(ALL!G49,0)</f>
        <v>-18.61</v>
      </c>
      <c r="D70" s="16">
        <f ca="1">IFERROR(ALL!H49,0)</f>
        <v>-18.61</v>
      </c>
      <c r="E70" s="16">
        <f ca="1">IFERROR(ALL!I49,0)</f>
        <v>-18.62</v>
      </c>
      <c r="F70" s="16">
        <f ca="1">IFERROR(ALL!J49,0)</f>
        <v>-18.63</v>
      </c>
      <c r="G70" s="16">
        <f ca="1">IFERROR(ALL!K49,0)</f>
        <v>-18.72</v>
      </c>
      <c r="H70" s="16">
        <f ca="1">IFERROR(ALL!L49,0)</f>
        <v>-18.84</v>
      </c>
      <c r="I70" s="16">
        <f ca="1">IFERROR(ALL!M49,0)</f>
        <v>-18.97</v>
      </c>
      <c r="J70" s="16">
        <f ca="1">IFERROR(ALL!N49,0)</f>
        <v>-19.11</v>
      </c>
      <c r="K70" s="16">
        <f ca="1">IFERROR(ALL!O49,0)</f>
        <v>-19.25</v>
      </c>
      <c r="L70" s="16">
        <f ca="1">IFERROR(ALL!P49,0)</f>
        <v>-19.38</v>
      </c>
      <c r="M70" s="16">
        <f ca="1">IFERROR(ALL!Q49,0)</f>
        <v>-19.420000000000002</v>
      </c>
      <c r="N70" s="16">
        <f ca="1">IFERROR(ALL!R49,0)</f>
        <v>-19.45</v>
      </c>
      <c r="O70" s="16">
        <f ca="1">IFERROR(ALL!S49,0)</f>
        <v>-19.48</v>
      </c>
      <c r="P70" s="16">
        <f ca="1">IFERROR(ALL!T49,0)</f>
        <v>-19.510000000000002</v>
      </c>
      <c r="Q70" s="16">
        <f ca="1">IFERROR(ALL!U49,0)</f>
        <v>-19.55</v>
      </c>
      <c r="R70" s="16">
        <f ca="1">IFERROR(ALL!V49,0)</f>
        <v>-19.579999999999998</v>
      </c>
      <c r="S70" s="16">
        <f ca="1">IFERROR(ALL!W49,0)</f>
        <v>-19.61</v>
      </c>
      <c r="T70" s="16">
        <f ca="1">IFERROR(ALL!X49,0)</f>
        <v>-19.649999999999999</v>
      </c>
      <c r="U70" s="16">
        <f ca="1">IFERROR(ALL!Y49,0)</f>
        <v>-19.68</v>
      </c>
      <c r="V70" s="16">
        <f ca="1">IFERROR(ALL!Z49,0)</f>
        <v>-19.71</v>
      </c>
      <c r="W70" s="16">
        <f ca="1">IFERROR(ALL!AA49,0)</f>
        <v>-19.739999999999998</v>
      </c>
      <c r="X70" s="16">
        <f ca="1">IFERROR(ALL!AB49,0)</f>
        <v>-19.78</v>
      </c>
      <c r="Y70" s="16">
        <f ca="1">IFERROR(ALL!AC49,0)</f>
        <v>-19.809999999999999</v>
      </c>
      <c r="Z70" s="16">
        <f ca="1">IFERROR(ALL!AD49,0)</f>
        <v>-19.84</v>
      </c>
      <c r="AA70" s="16">
        <f ca="1">IFERROR(ALL!AE49,0)</f>
        <v>-19.88</v>
      </c>
      <c r="AB70" s="16">
        <f ca="1">IFERROR(ALL!AF49,0)</f>
        <v>-19.91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99"/>
    </row>
    <row r="71" spans="1:73" ht="21.75" hidden="1" outlineLevel="1" thickBot="1">
      <c r="A71" s="83" t="str">
        <f>IFERROR(ALL!E50,0)</f>
        <v>(l)GeSe2</v>
      </c>
      <c r="B71" s="16">
        <f ca="1">IFERROR(ALL!F50,0)</f>
        <v>-64.86</v>
      </c>
      <c r="C71" s="16">
        <f ca="1">IFERROR(ALL!G50,0)</f>
        <v>-61.989999999999995</v>
      </c>
      <c r="D71" s="16">
        <f ca="1">IFERROR(ALL!H50,0)</f>
        <v>-59.44</v>
      </c>
      <c r="E71" s="16">
        <f ca="1">IFERROR(ALL!I50,0)</f>
        <v>-57.19</v>
      </c>
      <c r="F71" s="16">
        <f ca="1">IFERROR(ALL!J50,0)</f>
        <v>-55.16</v>
      </c>
      <c r="G71" s="16">
        <f ca="1">IFERROR(ALL!K50,0)</f>
        <v>-50.769999999999996</v>
      </c>
      <c r="H71" s="16">
        <f ca="1">IFERROR(ALL!L50,0)</f>
        <v>-41.92</v>
      </c>
      <c r="I71" s="16">
        <f ca="1">IFERROR(ALL!M50,0)</f>
        <v>-38.53</v>
      </c>
      <c r="J71" s="16">
        <f ca="1">IFERROR(ALL!N50,0)</f>
        <v>-35.97</v>
      </c>
      <c r="K71" s="16">
        <f ca="1">IFERROR(ALL!O50,0)</f>
        <v>-34.054000000000002</v>
      </c>
      <c r="L71" s="16">
        <f ca="1">IFERROR(ALL!P50,0)</f>
        <v>-32.658000000000001</v>
      </c>
      <c r="M71" s="16">
        <f ca="1">IFERROR(ALL!Q50,0)</f>
        <v>-32.385999999999996</v>
      </c>
      <c r="N71" s="16">
        <f ca="1">IFERROR(ALL!R50,0)</f>
        <v>-32.14</v>
      </c>
      <c r="O71" s="16">
        <f ca="1">IFERROR(ALL!S50,0)</f>
        <v>-31.927999999999997</v>
      </c>
      <c r="P71" s="16">
        <f ca="1">IFERROR(ALL!T50,0)</f>
        <v>-31.734000000000002</v>
      </c>
      <c r="Q71" s="16">
        <f ca="1">IFERROR(ALL!U50,0)</f>
        <v>-31.555999999999997</v>
      </c>
      <c r="R71" s="16">
        <f ca="1">IFERROR(ALL!V50,0)</f>
        <v>-31.15</v>
      </c>
      <c r="S71" s="16">
        <f ca="1">IFERROR(ALL!W50,0)</f>
        <v>-30.896000000000001</v>
      </c>
      <c r="T71" s="16">
        <f ca="1">IFERROR(ALL!X50,0)</f>
        <v>-30.729999999999997</v>
      </c>
      <c r="U71" s="16">
        <f ca="1">IFERROR(ALL!Y50,0)</f>
        <v>-30.619999999999997</v>
      </c>
      <c r="V71" s="16">
        <f ca="1">IFERROR(ALL!Z50,0)</f>
        <v>-30.643999999999998</v>
      </c>
      <c r="W71" s="16">
        <f ca="1">IFERROR(ALL!AA50,0)</f>
        <v>-30.69</v>
      </c>
      <c r="X71" s="16">
        <f ca="1">IFERROR(ALL!AB50,0)</f>
        <v>-30.738</v>
      </c>
      <c r="Y71" s="16">
        <f ca="1">IFERROR(ALL!AC50,0)</f>
        <v>-30.79</v>
      </c>
      <c r="Z71" s="16">
        <f ca="1">IFERROR(ALL!AD50,0)</f>
        <v>-30.846</v>
      </c>
      <c r="AA71" s="16">
        <f ca="1">IFERROR(ALL!AE50,0)</f>
        <v>-30.905999999999999</v>
      </c>
      <c r="AB71" s="16">
        <f ca="1">IFERROR(ALL!AF50,0)</f>
        <v>-30.972000000000001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99"/>
    </row>
    <row r="72" spans="1:73" ht="21.75" hidden="1" outlineLevel="1" thickBot="1">
      <c r="A72" s="83" t="str">
        <f>IFERROR(ALL!E51,0)</f>
        <v>(l)GeSe</v>
      </c>
      <c r="B72" s="16">
        <f ca="1">IFERROR(ALL!F51,0)</f>
        <v>-40.909999999999997</v>
      </c>
      <c r="C72" s="16">
        <f ca="1">IFERROR(ALL!G51,0)</f>
        <v>-39.159999999999997</v>
      </c>
      <c r="D72" s="16">
        <f ca="1">IFERROR(ALL!H51,0)</f>
        <v>-37.61</v>
      </c>
      <c r="E72" s="16">
        <f ca="1">IFERROR(ALL!I51,0)</f>
        <v>-36.239999999999995</v>
      </c>
      <c r="F72" s="16">
        <f ca="1">IFERROR(ALL!J51,0)</f>
        <v>-35.01</v>
      </c>
      <c r="G72" s="16">
        <f ca="1">IFERROR(ALL!K51,0)</f>
        <v>-31.25</v>
      </c>
      <c r="H72" s="16">
        <f ca="1">IFERROR(ALL!L51,0)</f>
        <v>-28.66</v>
      </c>
      <c r="I72" s="16">
        <f ca="1">IFERROR(ALL!M51,0)</f>
        <v>-26.82</v>
      </c>
      <c r="J72" s="16">
        <f ca="1">IFERROR(ALL!N51,0)</f>
        <v>-25.46</v>
      </c>
      <c r="K72" s="16">
        <f ca="1">IFERROR(ALL!O51,0)</f>
        <v>-24.417000000000002</v>
      </c>
      <c r="L72" s="16">
        <f ca="1">IFERROR(ALL!P51,0)</f>
        <v>-23.564</v>
      </c>
      <c r="M72" s="16">
        <f ca="1">IFERROR(ALL!Q51,0)</f>
        <v>-23.378</v>
      </c>
      <c r="N72" s="16">
        <f ca="1">IFERROR(ALL!R51,0)</f>
        <v>-23.2</v>
      </c>
      <c r="O72" s="16">
        <f ca="1">IFERROR(ALL!S51,0)</f>
        <v>-23.039000000000001</v>
      </c>
      <c r="P72" s="16">
        <f ca="1">IFERROR(ALL!T51,0)</f>
        <v>-22.881999999999998</v>
      </c>
      <c r="Q72" s="16">
        <f ca="1">IFERROR(ALL!U51,0)</f>
        <v>-22.728000000000002</v>
      </c>
      <c r="R72" s="16">
        <f ca="1">IFERROR(ALL!V51,0)</f>
        <v>-22.42</v>
      </c>
      <c r="S72" s="16">
        <f ca="1">IFERROR(ALL!W51,0)</f>
        <v>-22.213000000000001</v>
      </c>
      <c r="T72" s="16">
        <f ca="1">IFERROR(ALL!X51,0)</f>
        <v>-22.064999999999998</v>
      </c>
      <c r="U72" s="16">
        <f ca="1">IFERROR(ALL!Y51,0)</f>
        <v>-21.95</v>
      </c>
      <c r="V72" s="16">
        <f ca="1">IFERROR(ALL!Z51,0)</f>
        <v>-21.907</v>
      </c>
      <c r="W72" s="16">
        <f ca="1">IFERROR(ALL!AA51,0)</f>
        <v>-21.880000000000003</v>
      </c>
      <c r="X72" s="16">
        <f ca="1">IFERROR(ALL!AB51,0)</f>
        <v>-21.853999999999999</v>
      </c>
      <c r="Y72" s="16">
        <f ca="1">IFERROR(ALL!AC51,0)</f>
        <v>-21.83</v>
      </c>
      <c r="Z72" s="16">
        <f ca="1">IFERROR(ALL!AD51,0)</f>
        <v>-21.808</v>
      </c>
      <c r="AA72" s="16">
        <f ca="1">IFERROR(ALL!AE51,0)</f>
        <v>-21.788</v>
      </c>
      <c r="AB72" s="16">
        <f ca="1">IFERROR(ALL!AF51,0)</f>
        <v>-21.771000000000001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99"/>
    </row>
    <row r="73" spans="1:73" ht="21.75" hidden="1" outlineLevel="1" thickBot="1">
      <c r="A73" s="83" t="str">
        <f>IFERROR(ALL!E52,0)</f>
        <v>(l)Ge</v>
      </c>
      <c r="B73" s="16">
        <f ca="1">IFERROR(ALL!F52,0)</f>
        <v>-16.96</v>
      </c>
      <c r="C73" s="16">
        <f ca="1">IFERROR(ALL!G52,0)</f>
        <v>-16.329999999999998</v>
      </c>
      <c r="D73" s="16">
        <f ca="1">IFERROR(ALL!H52,0)</f>
        <v>-15.78</v>
      </c>
      <c r="E73" s="16">
        <f ca="1">IFERROR(ALL!I52,0)</f>
        <v>-15.29</v>
      </c>
      <c r="F73" s="16">
        <f ca="1">IFERROR(ALL!J52,0)</f>
        <v>-14.86</v>
      </c>
      <c r="G73" s="16">
        <f ca="1">IFERROR(ALL!K52,0)</f>
        <v>-11.73</v>
      </c>
      <c r="H73" s="16">
        <f ca="1">IFERROR(ALL!L52,0)</f>
        <v>-15.4</v>
      </c>
      <c r="I73" s="16">
        <f ca="1">IFERROR(ALL!M52,0)</f>
        <v>-15.11</v>
      </c>
      <c r="J73" s="16">
        <f ca="1">IFERROR(ALL!N52,0)</f>
        <v>-14.95</v>
      </c>
      <c r="K73" s="16">
        <f ca="1">IFERROR(ALL!O52,0)</f>
        <v>-14.78</v>
      </c>
      <c r="L73" s="16">
        <f ca="1">IFERROR(ALL!P52,0)</f>
        <v>-14.47</v>
      </c>
      <c r="M73" s="16">
        <f ca="1">IFERROR(ALL!Q52,0)</f>
        <v>-14.37</v>
      </c>
      <c r="N73" s="16">
        <f ca="1">IFERROR(ALL!R52,0)</f>
        <v>-14.26</v>
      </c>
      <c r="O73" s="16">
        <f ca="1">IFERROR(ALL!S52,0)</f>
        <v>-14.15</v>
      </c>
      <c r="P73" s="16">
        <f ca="1">IFERROR(ALL!T52,0)</f>
        <v>-14.03</v>
      </c>
      <c r="Q73" s="16">
        <f ca="1">IFERROR(ALL!U52,0)</f>
        <v>-13.9</v>
      </c>
      <c r="R73" s="16">
        <f ca="1">IFERROR(ALL!V52,0)</f>
        <v>-13.69</v>
      </c>
      <c r="S73" s="16">
        <f ca="1">IFERROR(ALL!W52,0)</f>
        <v>-13.53</v>
      </c>
      <c r="T73" s="16">
        <f ca="1">IFERROR(ALL!X52,0)</f>
        <v>-13.4</v>
      </c>
      <c r="U73" s="16">
        <f ca="1">IFERROR(ALL!Y52,0)</f>
        <v>-13.28</v>
      </c>
      <c r="V73" s="16">
        <f ca="1">IFERROR(ALL!Z52,0)</f>
        <v>-13.17</v>
      </c>
      <c r="W73" s="16">
        <f ca="1">IFERROR(ALL!AA52,0)</f>
        <v>-13.07</v>
      </c>
      <c r="X73" s="16">
        <f ca="1">IFERROR(ALL!AB52,0)</f>
        <v>-12.97</v>
      </c>
      <c r="Y73" s="16">
        <f ca="1">IFERROR(ALL!AC52,0)</f>
        <v>-12.87</v>
      </c>
      <c r="Z73" s="16">
        <f ca="1">IFERROR(ALL!AD52,0)</f>
        <v>-12.77</v>
      </c>
      <c r="AA73" s="16">
        <f ca="1">IFERROR(ALL!AE52,0)</f>
        <v>-12.67</v>
      </c>
      <c r="AB73" s="16">
        <f ca="1">IFERROR(ALL!AF52,0)</f>
        <v>-12.57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99"/>
    </row>
    <row r="74" spans="1:73" ht="21.75" hidden="1" outlineLevel="1" thickBot="1">
      <c r="A74" s="83" t="str">
        <f>IFERROR(ALL!E53,0)</f>
        <v>(l)Ga2Se3</v>
      </c>
      <c r="B74" s="16">
        <f ca="1">IFERROR(ALL!F53,0)</f>
        <v>-202.79</v>
      </c>
      <c r="C74" s="16">
        <f ca="1">IFERROR(ALL!G53,0)</f>
        <v>-192.49</v>
      </c>
      <c r="D74" s="16">
        <f ca="1">IFERROR(ALL!H53,0)</f>
        <v>-183.31</v>
      </c>
      <c r="E74" s="16">
        <f ca="1">IFERROR(ALL!I53,0)</f>
        <v>-175.14999999999998</v>
      </c>
      <c r="F74" s="16">
        <f ca="1">IFERROR(ALL!J53,0)</f>
        <v>-167.76999999999998</v>
      </c>
      <c r="G74" s="16">
        <f ca="1">IFERROR(ALL!K53,0)</f>
        <v>-144.66</v>
      </c>
      <c r="H74" s="16">
        <f ca="1">IFERROR(ALL!L53,0)</f>
        <v>-128.32</v>
      </c>
      <c r="I74" s="16">
        <f ca="1">IFERROR(ALL!M53,0)</f>
        <v>-116.27000000000001</v>
      </c>
      <c r="J74" s="16">
        <f ca="1">IFERROR(ALL!N53,0)</f>
        <v>-107.07000000000001</v>
      </c>
      <c r="K74" s="16">
        <f ca="1">IFERROR(ALL!O53,0)</f>
        <v>-99.870999999999995</v>
      </c>
      <c r="L74" s="16">
        <f ca="1">IFERROR(ALL!P53,0)</f>
        <v>-94.141999999999996</v>
      </c>
      <c r="M74" s="16">
        <f ca="1">IFERROR(ALL!Q53,0)</f>
        <v>-92.884</v>
      </c>
      <c r="N74" s="16">
        <f ca="1">IFERROR(ALL!R53,0)</f>
        <v>-91.699999999999989</v>
      </c>
      <c r="O74" s="16">
        <f ca="1">IFERROR(ALL!S53,0)</f>
        <v>-90.566999999999993</v>
      </c>
      <c r="P74" s="16">
        <f ca="1">IFERROR(ALL!T53,0)</f>
        <v>-89.475999999999999</v>
      </c>
      <c r="Q74" s="16">
        <f ca="1">IFERROR(ALL!U53,0)</f>
        <v>-88.463999999999999</v>
      </c>
      <c r="R74" s="16">
        <f ca="1">IFERROR(ALL!V53,0)</f>
        <v>-88.15</v>
      </c>
      <c r="S74" s="16">
        <f ca="1">IFERROR(ALL!W53,0)</f>
        <v>-87.869</v>
      </c>
      <c r="T74" s="16">
        <f ca="1">IFERROR(ALL!X53,0)</f>
        <v>-87.594999999999999</v>
      </c>
      <c r="U74" s="16">
        <f ca="1">IFERROR(ALL!Y53,0)</f>
        <v>-87.33</v>
      </c>
      <c r="V74" s="16">
        <f ca="1">IFERROR(ALL!Z53,0)</f>
        <v>-86.911000000000001</v>
      </c>
      <c r="W74" s="16">
        <f ca="1">IFERROR(ALL!AA53,0)</f>
        <v>-86.490000000000009</v>
      </c>
      <c r="X74" s="16">
        <f ca="1">IFERROR(ALL!AB53,0)</f>
        <v>-86.091999999999999</v>
      </c>
      <c r="Y74" s="16">
        <f ca="1">IFERROR(ALL!AC53,0)</f>
        <v>-85.7</v>
      </c>
      <c r="Z74" s="16">
        <f ca="1">IFERROR(ALL!AD53,0)</f>
        <v>-85.314000000000007</v>
      </c>
      <c r="AA74" s="16">
        <f ca="1">IFERROR(ALL!AE53,0)</f>
        <v>-84.933999999999997</v>
      </c>
      <c r="AB74" s="16">
        <f ca="1">IFERROR(ALL!AF53,0)</f>
        <v>-84.582999999999998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99"/>
    </row>
    <row r="75" spans="1:73" ht="21.75" hidden="1" outlineLevel="1" thickBot="1">
      <c r="A75" s="83" t="str">
        <f>IFERROR(ALL!E54,0)</f>
        <v>(l)GaSe</v>
      </c>
      <c r="B75" s="16">
        <f ca="1">IFERROR(ALL!F54,0)</f>
        <v>-89.42</v>
      </c>
      <c r="C75" s="16">
        <f ca="1">IFERROR(ALL!G54,0)</f>
        <v>-84.83</v>
      </c>
      <c r="D75" s="16">
        <f ca="1">IFERROR(ALL!H54,0)</f>
        <v>-80.739999999999995</v>
      </c>
      <c r="E75" s="16">
        <f ca="1">IFERROR(ALL!I54,0)</f>
        <v>-77.099999999999994</v>
      </c>
      <c r="F75" s="16">
        <f ca="1">IFERROR(ALL!J54,0)</f>
        <v>-73.81</v>
      </c>
      <c r="G75" s="16">
        <f ca="1">IFERROR(ALL!K54,0)</f>
        <v>-62.569999999999993</v>
      </c>
      <c r="H75" s="16">
        <f ca="1">IFERROR(ALL!L54,0)</f>
        <v>-57.53</v>
      </c>
      <c r="I75" s="16">
        <f ca="1">IFERROR(ALL!M54,0)</f>
        <v>-52.28</v>
      </c>
      <c r="J75" s="16">
        <f ca="1">IFERROR(ALL!N54,0)</f>
        <v>-48.28</v>
      </c>
      <c r="K75" s="16">
        <f ca="1">IFERROR(ALL!O54,0)</f>
        <v>-45.116999999999997</v>
      </c>
      <c r="L75" s="16">
        <f ca="1">IFERROR(ALL!P54,0)</f>
        <v>-42.524000000000001</v>
      </c>
      <c r="M75" s="16">
        <f ca="1">IFERROR(ALL!Q54,0)</f>
        <v>-41.938000000000002</v>
      </c>
      <c r="N75" s="16">
        <f ca="1">IFERROR(ALL!R54,0)</f>
        <v>-41.379999999999995</v>
      </c>
      <c r="O75" s="16">
        <f ca="1">IFERROR(ALL!S54,0)</f>
        <v>-40.838999999999999</v>
      </c>
      <c r="P75" s="16">
        <f ca="1">IFERROR(ALL!T54,0)</f>
        <v>-40.311999999999998</v>
      </c>
      <c r="Q75" s="16">
        <f ca="1">IFERROR(ALL!U54,0)</f>
        <v>-39.817999999999998</v>
      </c>
      <c r="R75" s="16">
        <f ca="1">IFERROR(ALL!V54,0)</f>
        <v>-39.71</v>
      </c>
      <c r="S75" s="16">
        <f ca="1">IFERROR(ALL!W54,0)</f>
        <v>-39.593000000000004</v>
      </c>
      <c r="T75" s="16">
        <f ca="1">IFERROR(ALL!X54,0)</f>
        <v>-39.465000000000003</v>
      </c>
      <c r="U75" s="16">
        <f ca="1">IFERROR(ALL!Y54,0)</f>
        <v>-39.33</v>
      </c>
      <c r="V75" s="16">
        <f ca="1">IFERROR(ALL!Z54,0)</f>
        <v>-39.087000000000003</v>
      </c>
      <c r="W75" s="16">
        <f ca="1">IFERROR(ALL!AA54,0)</f>
        <v>-38.840000000000003</v>
      </c>
      <c r="X75" s="16">
        <f ca="1">IFERROR(ALL!AB54,0)</f>
        <v>-38.603999999999999</v>
      </c>
      <c r="Y75" s="16">
        <f ca="1">IFERROR(ALL!AC54,0)</f>
        <v>-38.370000000000005</v>
      </c>
      <c r="Z75" s="16">
        <f ca="1">IFERROR(ALL!AD54,0)</f>
        <v>-38.138000000000005</v>
      </c>
      <c r="AA75" s="16">
        <f ca="1">IFERROR(ALL!AE54,0)</f>
        <v>-37.908000000000001</v>
      </c>
      <c r="AB75" s="16">
        <f ca="1">IFERROR(ALL!AF54,0)</f>
        <v>-37.691000000000003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99"/>
    </row>
    <row r="76" spans="1:73" ht="21.75" hidden="1" outlineLevel="1" thickBot="1">
      <c r="A76" s="83" t="str">
        <f>IFERROR(ALL!E55,0)</f>
        <v>(l)Se</v>
      </c>
      <c r="B76" s="16">
        <f ca="1">IFERROR(ALL!F55,0)</f>
        <v>-23.95</v>
      </c>
      <c r="C76" s="16">
        <f ca="1">IFERROR(ALL!G55,0)</f>
        <v>-22.83</v>
      </c>
      <c r="D76" s="16">
        <f ca="1">IFERROR(ALL!H55,0)</f>
        <v>-21.83</v>
      </c>
      <c r="E76" s="16">
        <f ca="1">IFERROR(ALL!I55,0)</f>
        <v>-20.95</v>
      </c>
      <c r="F76" s="16">
        <f ca="1">IFERROR(ALL!J55,0)</f>
        <v>-20.149999999999999</v>
      </c>
      <c r="G76" s="16">
        <f ca="1">IFERROR(ALL!K55,0)</f>
        <v>-19.52</v>
      </c>
      <c r="H76" s="16">
        <f ca="1">IFERROR(ALL!L55,0)</f>
        <v>-13.26</v>
      </c>
      <c r="I76" s="16">
        <f ca="1">IFERROR(ALL!M55,0)</f>
        <v>-11.71</v>
      </c>
      <c r="J76" s="16">
        <f ca="1">IFERROR(ALL!N55,0)</f>
        <v>-10.51</v>
      </c>
      <c r="K76" s="16">
        <f ca="1">IFERROR(ALL!O55,0)</f>
        <v>-9.6370000000000005</v>
      </c>
      <c r="L76" s="16">
        <f ca="1">IFERROR(ALL!P55,0)</f>
        <v>-9.0939999999999994</v>
      </c>
      <c r="M76" s="16">
        <f ca="1">IFERROR(ALL!Q55,0)</f>
        <v>-9.0079999999999991</v>
      </c>
      <c r="N76" s="16">
        <f ca="1">IFERROR(ALL!R55,0)</f>
        <v>-8.94</v>
      </c>
      <c r="O76" s="16">
        <f ca="1">IFERROR(ALL!S55,0)</f>
        <v>-8.8889999999999993</v>
      </c>
      <c r="P76" s="16">
        <f ca="1">IFERROR(ALL!T55,0)</f>
        <v>-8.8520000000000003</v>
      </c>
      <c r="Q76" s="16">
        <f ca="1">IFERROR(ALL!U55,0)</f>
        <v>-8.8279999999999994</v>
      </c>
      <c r="R76" s="16">
        <f ca="1">IFERROR(ALL!V55,0)</f>
        <v>-8.73</v>
      </c>
      <c r="S76" s="16">
        <f ca="1">IFERROR(ALL!W55,0)</f>
        <v>-8.6829999999999998</v>
      </c>
      <c r="T76" s="16">
        <f ca="1">IFERROR(ALL!X55,0)</f>
        <v>-8.6649999999999991</v>
      </c>
      <c r="U76" s="16">
        <f ca="1">IFERROR(ALL!Y55,0)</f>
        <v>-8.67</v>
      </c>
      <c r="V76" s="16">
        <f ca="1">IFERROR(ALL!Z55,0)</f>
        <v>-8.7370000000000001</v>
      </c>
      <c r="W76" s="16">
        <f ca="1">IFERROR(ALL!AA55,0)</f>
        <v>-8.81</v>
      </c>
      <c r="X76" s="16">
        <f ca="1">IFERROR(ALL!AB55,0)</f>
        <v>-8.8840000000000003</v>
      </c>
      <c r="Y76" s="16">
        <f ca="1">IFERROR(ALL!AC55,0)</f>
        <v>-8.9600000000000009</v>
      </c>
      <c r="Z76" s="16">
        <f ca="1">IFERROR(ALL!AD55,0)</f>
        <v>-9.0380000000000003</v>
      </c>
      <c r="AA76" s="16">
        <f ca="1">IFERROR(ALL!AE55,0)</f>
        <v>-9.1180000000000003</v>
      </c>
      <c r="AB76" s="16">
        <f ca="1">IFERROR(ALL!AF55,0)</f>
        <v>-9.2010000000000005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99"/>
    </row>
    <row r="77" spans="1:73" ht="21.75" hidden="1" outlineLevel="1" thickBot="1">
      <c r="A77" s="83" t="str">
        <f>IFERROR(ALL!E56,0)</f>
        <v>(2)Se[l]</v>
      </c>
      <c r="B77" s="16">
        <f ca="1">IFERROR(ALL!F56,0)</f>
        <v>-23.95</v>
      </c>
      <c r="C77" s="16">
        <f ca="1">IFERROR(ALL!G56,0)</f>
        <v>-22.83</v>
      </c>
      <c r="D77" s="16">
        <f ca="1">IFERROR(ALL!H56,0)</f>
        <v>-21.83</v>
      </c>
      <c r="E77" s="16">
        <f ca="1">IFERROR(ALL!I56,0)</f>
        <v>-20.95</v>
      </c>
      <c r="F77" s="16">
        <f ca="1">IFERROR(ALL!J56,0)</f>
        <v>-20.149999999999999</v>
      </c>
      <c r="G77" s="16">
        <f ca="1">IFERROR(ALL!K56,0)</f>
        <v>-19.52</v>
      </c>
      <c r="H77" s="16">
        <f ca="1">IFERROR(ALL!L56,0)</f>
        <v>-13.26</v>
      </c>
      <c r="I77" s="16">
        <f ca="1">IFERROR(ALL!M56,0)</f>
        <v>-11.71</v>
      </c>
      <c r="J77" s="16">
        <f ca="1">IFERROR(ALL!N56,0)</f>
        <v>-10.51</v>
      </c>
      <c r="K77" s="16">
        <f ca="1">IFERROR(ALL!O56,0)</f>
        <v>-9.6370000000000005</v>
      </c>
      <c r="L77" s="16">
        <f ca="1">IFERROR(ALL!P56,0)</f>
        <v>-9.0939999999999994</v>
      </c>
      <c r="M77" s="16">
        <f ca="1">IFERROR(ALL!Q56,0)</f>
        <v>-9.0079999999999991</v>
      </c>
      <c r="N77" s="16">
        <f ca="1">IFERROR(ALL!R56,0)</f>
        <v>-8.94</v>
      </c>
      <c r="O77" s="16">
        <f ca="1">IFERROR(ALL!S56,0)</f>
        <v>-8.8889999999999993</v>
      </c>
      <c r="P77" s="16">
        <f ca="1">IFERROR(ALL!T56,0)</f>
        <v>-8.8520000000000003</v>
      </c>
      <c r="Q77" s="16">
        <f ca="1">IFERROR(ALL!U56,0)</f>
        <v>-8.8279999999999994</v>
      </c>
      <c r="R77" s="16">
        <f ca="1">IFERROR(ALL!V56,0)</f>
        <v>-8.73</v>
      </c>
      <c r="S77" s="16">
        <f ca="1">IFERROR(ALL!W56,0)</f>
        <v>-8.6829999999999998</v>
      </c>
      <c r="T77" s="16">
        <f ca="1">IFERROR(ALL!X56,0)</f>
        <v>-8.6649999999999991</v>
      </c>
      <c r="U77" s="16">
        <f ca="1">IFERROR(ALL!Y56,0)</f>
        <v>-8.67</v>
      </c>
      <c r="V77" s="16">
        <f ca="1">IFERROR(ALL!Z56,0)</f>
        <v>-8.7370000000000001</v>
      </c>
      <c r="W77" s="16">
        <f ca="1">IFERROR(ALL!AA56,0)</f>
        <v>-8.81</v>
      </c>
      <c r="X77" s="16">
        <f ca="1">IFERROR(ALL!AB56,0)</f>
        <v>-8.8840000000000003</v>
      </c>
      <c r="Y77" s="16">
        <f ca="1">IFERROR(ALL!AC56,0)</f>
        <v>-8.9600000000000009</v>
      </c>
      <c r="Z77" s="16">
        <f ca="1">IFERROR(ALL!AD56,0)</f>
        <v>-9.0380000000000003</v>
      </c>
      <c r="AA77" s="16">
        <f ca="1">IFERROR(ALL!AE56,0)</f>
        <v>-9.1180000000000003</v>
      </c>
      <c r="AB77" s="16">
        <f ca="1">IFERROR(ALL!AF56,0)</f>
        <v>-9.2010000000000005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99"/>
    </row>
    <row r="78" spans="1:73" ht="21.75" hidden="1" outlineLevel="1" thickBot="1">
      <c r="A78" s="83" t="str">
        <f>IFERROR(ALL!E57,0)</f>
        <v>(2)GeSe[l]</v>
      </c>
      <c r="B78" s="16">
        <f ca="1">IFERROR(ALL!F57,0)</f>
        <v>-40.909999999999997</v>
      </c>
      <c r="C78" s="16">
        <f ca="1">IFERROR(ALL!G57,0)</f>
        <v>-39.159999999999997</v>
      </c>
      <c r="D78" s="16">
        <f ca="1">IFERROR(ALL!H57,0)</f>
        <v>-37.61</v>
      </c>
      <c r="E78" s="16">
        <f ca="1">IFERROR(ALL!I57,0)</f>
        <v>-36.239999999999995</v>
      </c>
      <c r="F78" s="16">
        <f ca="1">IFERROR(ALL!J57,0)</f>
        <v>-35.01</v>
      </c>
      <c r="G78" s="16">
        <f ca="1">IFERROR(ALL!K57,0)</f>
        <v>-31.25</v>
      </c>
      <c r="H78" s="16">
        <f ca="1">IFERROR(ALL!L57,0)</f>
        <v>-28.66</v>
      </c>
      <c r="I78" s="16">
        <f ca="1">IFERROR(ALL!M57,0)</f>
        <v>-26.82</v>
      </c>
      <c r="J78" s="16">
        <f ca="1">IFERROR(ALL!N57,0)</f>
        <v>-25.46</v>
      </c>
      <c r="K78" s="16">
        <f ca="1">IFERROR(ALL!O57,0)</f>
        <v>-24.417000000000002</v>
      </c>
      <c r="L78" s="16">
        <f ca="1">IFERROR(ALL!P57,0)</f>
        <v>-23.564</v>
      </c>
      <c r="M78" s="16">
        <f ca="1">IFERROR(ALL!Q57,0)</f>
        <v>-23.378</v>
      </c>
      <c r="N78" s="16">
        <f ca="1">IFERROR(ALL!R57,0)</f>
        <v>-23.2</v>
      </c>
      <c r="O78" s="16">
        <f ca="1">IFERROR(ALL!S57,0)</f>
        <v>-23.039000000000001</v>
      </c>
      <c r="P78" s="16">
        <f ca="1">IFERROR(ALL!T57,0)</f>
        <v>-22.881999999999998</v>
      </c>
      <c r="Q78" s="16">
        <f ca="1">IFERROR(ALL!U57,0)</f>
        <v>-22.728000000000002</v>
      </c>
      <c r="R78" s="16">
        <f ca="1">IFERROR(ALL!V57,0)</f>
        <v>-22.42</v>
      </c>
      <c r="S78" s="16">
        <f ca="1">IFERROR(ALL!W57,0)</f>
        <v>-22.213000000000001</v>
      </c>
      <c r="T78" s="16">
        <f ca="1">IFERROR(ALL!X57,0)</f>
        <v>-22.064999999999998</v>
      </c>
      <c r="U78" s="16">
        <f ca="1">IFERROR(ALL!Y57,0)</f>
        <v>-21.95</v>
      </c>
      <c r="V78" s="16">
        <f ca="1">IFERROR(ALL!Z57,0)</f>
        <v>-21.907</v>
      </c>
      <c r="W78" s="16">
        <f ca="1">IFERROR(ALL!AA57,0)</f>
        <v>-21.880000000000003</v>
      </c>
      <c r="X78" s="16">
        <f ca="1">IFERROR(ALL!AB57,0)</f>
        <v>-21.853999999999999</v>
      </c>
      <c r="Y78" s="16">
        <f ca="1">IFERROR(ALL!AC57,0)</f>
        <v>-21.83</v>
      </c>
      <c r="Z78" s="16">
        <f ca="1">IFERROR(ALL!AD57,0)</f>
        <v>-21.808</v>
      </c>
      <c r="AA78" s="16">
        <f ca="1">IFERROR(ALL!AE57,0)</f>
        <v>-21.788</v>
      </c>
      <c r="AB78" s="16">
        <f ca="1">IFERROR(ALL!AF57,0)</f>
        <v>-21.771000000000001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99"/>
    </row>
    <row r="79" spans="1:73" ht="21.75" hidden="1" outlineLevel="1" thickBot="1">
      <c r="A79" s="83" t="str">
        <f>IFERROR(ALL!E58,0)</f>
        <v>(2)Ga2Se3[l]</v>
      </c>
      <c r="B79" s="16">
        <f ca="1">IFERROR(ALL!F58,0)</f>
        <v>-202.79</v>
      </c>
      <c r="C79" s="16">
        <f ca="1">IFERROR(ALL!G58,0)</f>
        <v>-192.49</v>
      </c>
      <c r="D79" s="16">
        <f ca="1">IFERROR(ALL!H58,0)</f>
        <v>-183.31</v>
      </c>
      <c r="E79" s="16">
        <f ca="1">IFERROR(ALL!I58,0)</f>
        <v>-175.14999999999998</v>
      </c>
      <c r="F79" s="16">
        <f ca="1">IFERROR(ALL!J58,0)</f>
        <v>-167.76999999999998</v>
      </c>
      <c r="G79" s="16">
        <f ca="1">IFERROR(ALL!K58,0)</f>
        <v>-144.66</v>
      </c>
      <c r="H79" s="16">
        <f ca="1">IFERROR(ALL!L58,0)</f>
        <v>-128.32</v>
      </c>
      <c r="I79" s="16">
        <f ca="1">IFERROR(ALL!M58,0)</f>
        <v>-116.27000000000001</v>
      </c>
      <c r="J79" s="16">
        <f ca="1">IFERROR(ALL!N58,0)</f>
        <v>-107.07000000000001</v>
      </c>
      <c r="K79" s="16">
        <f ca="1">IFERROR(ALL!O58,0)</f>
        <v>-99.870999999999995</v>
      </c>
      <c r="L79" s="16">
        <f ca="1">IFERROR(ALL!P58,0)</f>
        <v>-94.141999999999996</v>
      </c>
      <c r="M79" s="16">
        <f ca="1">IFERROR(ALL!Q58,0)</f>
        <v>-92.884</v>
      </c>
      <c r="N79" s="16">
        <f ca="1">IFERROR(ALL!R58,0)</f>
        <v>-91.699999999999989</v>
      </c>
      <c r="O79" s="16">
        <f ca="1">IFERROR(ALL!S58,0)</f>
        <v>-90.566999999999993</v>
      </c>
      <c r="P79" s="16">
        <f ca="1">IFERROR(ALL!T58,0)</f>
        <v>-89.475999999999999</v>
      </c>
      <c r="Q79" s="16">
        <f ca="1">IFERROR(ALL!U58,0)</f>
        <v>-88.463999999999999</v>
      </c>
      <c r="R79" s="16">
        <f ca="1">IFERROR(ALL!V58,0)</f>
        <v>-88.15</v>
      </c>
      <c r="S79" s="16">
        <f ca="1">IFERROR(ALL!W58,0)</f>
        <v>-87.869</v>
      </c>
      <c r="T79" s="16">
        <f ca="1">IFERROR(ALL!X58,0)</f>
        <v>-87.594999999999999</v>
      </c>
      <c r="U79" s="16">
        <f ca="1">IFERROR(ALL!Y58,0)</f>
        <v>-87.33</v>
      </c>
      <c r="V79" s="16">
        <f ca="1">IFERROR(ALL!Z58,0)</f>
        <v>-86.911000000000001</v>
      </c>
      <c r="W79" s="16">
        <f ca="1">IFERROR(ALL!AA58,0)</f>
        <v>-86.490000000000009</v>
      </c>
      <c r="X79" s="16">
        <f ca="1">IFERROR(ALL!AB58,0)</f>
        <v>-86.091999999999999</v>
      </c>
      <c r="Y79" s="16">
        <f ca="1">IFERROR(ALL!AC58,0)</f>
        <v>-85.7</v>
      </c>
      <c r="Z79" s="16">
        <f ca="1">IFERROR(ALL!AD58,0)</f>
        <v>-85.314000000000007</v>
      </c>
      <c r="AA79" s="16">
        <f ca="1">IFERROR(ALL!AE58,0)</f>
        <v>-84.933999999999997</v>
      </c>
      <c r="AB79" s="16">
        <f ca="1">IFERROR(ALL!AF58,0)</f>
        <v>-84.582999999999998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99"/>
    </row>
    <row r="80" spans="1:73" ht="21.75" hidden="1" outlineLevel="1" thickBot="1">
      <c r="A80" s="83" t="str">
        <f>IFERROR(ALL!E59,0)</f>
        <v>H (Ar)</v>
      </c>
      <c r="B80" s="16">
        <f ca="1">IFERROR(ALL!F59,0)</f>
        <v>-18.62</v>
      </c>
      <c r="C80" s="16">
        <f ca="1">IFERROR(ALL!G59,0)</f>
        <v>-18.61</v>
      </c>
      <c r="D80" s="16">
        <f ca="1">IFERROR(ALL!H59,0)</f>
        <v>-18.61</v>
      </c>
      <c r="E80" s="16">
        <f ca="1">IFERROR(ALL!I59,0)</f>
        <v>-18.62</v>
      </c>
      <c r="F80" s="16">
        <f ca="1">IFERROR(ALL!J59,0)</f>
        <v>-18.63</v>
      </c>
      <c r="G80" s="16">
        <f ca="1">IFERROR(ALL!K59,0)</f>
        <v>-18.72</v>
      </c>
      <c r="H80" s="16">
        <f ca="1">IFERROR(ALL!L59,0)</f>
        <v>-18.84</v>
      </c>
      <c r="I80" s="16">
        <f ca="1">IFERROR(ALL!M59,0)</f>
        <v>-18.97</v>
      </c>
      <c r="J80" s="16">
        <f ca="1">IFERROR(ALL!N59,0)</f>
        <v>-19.11</v>
      </c>
      <c r="K80" s="16">
        <f ca="1">IFERROR(ALL!O59,0)</f>
        <v>-19.25</v>
      </c>
      <c r="L80" s="16">
        <f ca="1">IFERROR(ALL!P59,0)</f>
        <v>-19.38</v>
      </c>
      <c r="M80" s="16">
        <f ca="1">IFERROR(ALL!Q59,0)</f>
        <v>-19.420000000000002</v>
      </c>
      <c r="N80" s="16">
        <f ca="1">IFERROR(ALL!R59,0)</f>
        <v>-19.45</v>
      </c>
      <c r="O80" s="16">
        <f ca="1">IFERROR(ALL!S59,0)</f>
        <v>-19.48</v>
      </c>
      <c r="P80" s="16">
        <f ca="1">IFERROR(ALL!T59,0)</f>
        <v>-19.510000000000002</v>
      </c>
      <c r="Q80" s="16">
        <f ca="1">IFERROR(ALL!U59,0)</f>
        <v>-19.55</v>
      </c>
      <c r="R80" s="16">
        <f ca="1">IFERROR(ALL!V59,0)</f>
        <v>-19.579999999999998</v>
      </c>
      <c r="S80" s="16">
        <f ca="1">IFERROR(ALL!W59,0)</f>
        <v>-19.61</v>
      </c>
      <c r="T80" s="16">
        <f ca="1">IFERROR(ALL!X59,0)</f>
        <v>-19.649999999999999</v>
      </c>
      <c r="U80" s="16">
        <f ca="1">IFERROR(ALL!Y59,0)</f>
        <v>-19.68</v>
      </c>
      <c r="V80" s="16">
        <f ca="1">IFERROR(ALL!Z59,0)</f>
        <v>-19.71</v>
      </c>
      <c r="W80" s="16">
        <f ca="1">IFERROR(ALL!AA59,0)</f>
        <v>-19.739999999999998</v>
      </c>
      <c r="X80" s="16">
        <f ca="1">IFERROR(ALL!AB59,0)</f>
        <v>-19.78</v>
      </c>
      <c r="Y80" s="16">
        <f ca="1">IFERROR(ALL!AC59,0)</f>
        <v>-19.809999999999999</v>
      </c>
      <c r="Z80" s="16">
        <f ca="1">IFERROR(ALL!AD59,0)</f>
        <v>-19.84</v>
      </c>
      <c r="AA80" s="16">
        <f ca="1">IFERROR(ALL!AE59,0)</f>
        <v>-19.88</v>
      </c>
      <c r="AB80" s="16">
        <f ca="1">IFERROR(ALL!AF59,0)</f>
        <v>-19.91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99"/>
    </row>
    <row r="81" spans="1:73" ht="21.75" hidden="1" outlineLevel="1" thickBot="1">
      <c r="A81" s="83" t="str">
        <f>IFERROR(ALL!E60,0)</f>
        <v>H (Ga)</v>
      </c>
      <c r="B81" s="16">
        <f ca="1">IFERROR(ALL!F60,0)</f>
        <v>-65.47</v>
      </c>
      <c r="C81" s="16">
        <f ca="1">IFERROR(ALL!G60,0)</f>
        <v>-62</v>
      </c>
      <c r="D81" s="16">
        <f ca="1">IFERROR(ALL!H60,0)</f>
        <v>-58.91</v>
      </c>
      <c r="E81" s="16">
        <f ca="1">IFERROR(ALL!I60,0)</f>
        <v>-56.15</v>
      </c>
      <c r="F81" s="16">
        <f ca="1">IFERROR(ALL!J60,0)</f>
        <v>-53.66</v>
      </c>
      <c r="G81" s="16">
        <f ca="1">IFERROR(ALL!K60,0)</f>
        <v>-43.05</v>
      </c>
      <c r="H81" s="16">
        <f ca="1">IFERROR(ALL!L60,0)</f>
        <v>-44.27</v>
      </c>
      <c r="I81" s="16">
        <f ca="1">IFERROR(ALL!M60,0)</f>
        <v>-40.57</v>
      </c>
      <c r="J81" s="16">
        <f ca="1">IFERROR(ALL!N60,0)</f>
        <v>-37.770000000000003</v>
      </c>
      <c r="K81" s="16">
        <f ca="1">IFERROR(ALL!O60,0)</f>
        <v>-35.479999999999997</v>
      </c>
      <c r="L81" s="16">
        <f ca="1">IFERROR(ALL!P60,0)</f>
        <v>-33.43</v>
      </c>
      <c r="M81" s="16">
        <f ca="1">IFERROR(ALL!Q60,0)</f>
        <v>-32.93</v>
      </c>
      <c r="N81" s="16">
        <f ca="1">IFERROR(ALL!R60,0)</f>
        <v>-32.44</v>
      </c>
      <c r="O81" s="16">
        <f ca="1">IFERROR(ALL!S60,0)</f>
        <v>-31.95</v>
      </c>
      <c r="P81" s="16">
        <f ca="1">IFERROR(ALL!T60,0)</f>
        <v>-31.46</v>
      </c>
      <c r="Q81" s="16">
        <f ca="1">IFERROR(ALL!U60,0)</f>
        <v>-30.99</v>
      </c>
      <c r="R81" s="16">
        <f ca="1">IFERROR(ALL!V60,0)</f>
        <v>-30.98</v>
      </c>
      <c r="S81" s="16">
        <f ca="1">IFERROR(ALL!W60,0)</f>
        <v>-30.91</v>
      </c>
      <c r="T81" s="16">
        <f ca="1">IFERROR(ALL!X60,0)</f>
        <v>-30.8</v>
      </c>
      <c r="U81" s="16">
        <f ca="1">IFERROR(ALL!Y60,0)</f>
        <v>-30.66</v>
      </c>
      <c r="V81" s="16">
        <f ca="1">IFERROR(ALL!Z60,0)</f>
        <v>-30.35</v>
      </c>
      <c r="W81" s="16">
        <f ca="1">IFERROR(ALL!AA60,0)</f>
        <v>-30.03</v>
      </c>
      <c r="X81" s="16">
        <f ca="1">IFERROR(ALL!AB60,0)</f>
        <v>-29.72</v>
      </c>
      <c r="Y81" s="16">
        <f ca="1">IFERROR(ALL!AC60,0)</f>
        <v>-29.41</v>
      </c>
      <c r="Z81" s="16">
        <f ca="1">IFERROR(ALL!AD60,0)</f>
        <v>-29.1</v>
      </c>
      <c r="AA81" s="16">
        <f ca="1">IFERROR(ALL!AE60,0)</f>
        <v>-28.79</v>
      </c>
      <c r="AB81" s="16">
        <f ca="1">IFERROR(ALL!AF60,0)</f>
        <v>-28.49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99"/>
    </row>
    <row r="82" spans="1:73" ht="21.75" hidden="1" outlineLevel="1" thickBot="1">
      <c r="A82" s="83" t="str">
        <f>IFERROR(ALL!E61,0)</f>
        <v>H (Ge)</v>
      </c>
      <c r="B82" s="16">
        <f ca="1">IFERROR(ALL!F61,0)</f>
        <v>-16.96</v>
      </c>
      <c r="C82" s="16">
        <f ca="1">IFERROR(ALL!G61,0)</f>
        <v>-16.329999999999998</v>
      </c>
      <c r="D82" s="16">
        <f ca="1">IFERROR(ALL!H61,0)</f>
        <v>-15.78</v>
      </c>
      <c r="E82" s="16">
        <f ca="1">IFERROR(ALL!I61,0)</f>
        <v>-15.29</v>
      </c>
      <c r="F82" s="16">
        <f ca="1">IFERROR(ALL!J61,0)</f>
        <v>-14.86</v>
      </c>
      <c r="G82" s="16">
        <f ca="1">IFERROR(ALL!K61,0)</f>
        <v>-11.73</v>
      </c>
      <c r="H82" s="16">
        <f ca="1">IFERROR(ALL!L61,0)</f>
        <v>-15.4</v>
      </c>
      <c r="I82" s="16">
        <f ca="1">IFERROR(ALL!M61,0)</f>
        <v>-15.11</v>
      </c>
      <c r="J82" s="16">
        <f ca="1">IFERROR(ALL!N61,0)</f>
        <v>-14.95</v>
      </c>
      <c r="K82" s="16">
        <f ca="1">IFERROR(ALL!O61,0)</f>
        <v>-14.78</v>
      </c>
      <c r="L82" s="16">
        <f ca="1">IFERROR(ALL!P61,0)</f>
        <v>-14.47</v>
      </c>
      <c r="M82" s="16">
        <f ca="1">IFERROR(ALL!Q61,0)</f>
        <v>-14.37</v>
      </c>
      <c r="N82" s="16">
        <f ca="1">IFERROR(ALL!R61,0)</f>
        <v>-14.26</v>
      </c>
      <c r="O82" s="16">
        <f ca="1">IFERROR(ALL!S61,0)</f>
        <v>-14.15</v>
      </c>
      <c r="P82" s="16">
        <f ca="1">IFERROR(ALL!T61,0)</f>
        <v>-14.03</v>
      </c>
      <c r="Q82" s="16">
        <f ca="1">IFERROR(ALL!U61,0)</f>
        <v>-13.9</v>
      </c>
      <c r="R82" s="16">
        <f ca="1">IFERROR(ALL!V61,0)</f>
        <v>-13.69</v>
      </c>
      <c r="S82" s="16">
        <f ca="1">IFERROR(ALL!W61,0)</f>
        <v>-13.53</v>
      </c>
      <c r="T82" s="16">
        <f ca="1">IFERROR(ALL!X61,0)</f>
        <v>-13.4</v>
      </c>
      <c r="U82" s="16">
        <f ca="1">IFERROR(ALL!Y61,0)</f>
        <v>-13.28</v>
      </c>
      <c r="V82" s="16">
        <f ca="1">IFERROR(ALL!Z61,0)</f>
        <v>-13.17</v>
      </c>
      <c r="W82" s="16">
        <f ca="1">IFERROR(ALL!AA61,0)</f>
        <v>-13.07</v>
      </c>
      <c r="X82" s="16">
        <f ca="1">IFERROR(ALL!AB61,0)</f>
        <v>-12.97</v>
      </c>
      <c r="Y82" s="16">
        <f ca="1">IFERROR(ALL!AC61,0)</f>
        <v>-12.87</v>
      </c>
      <c r="Z82" s="16">
        <f ca="1">IFERROR(ALL!AD61,0)</f>
        <v>-12.77</v>
      </c>
      <c r="AA82" s="16">
        <f ca="1">IFERROR(ALL!AE61,0)</f>
        <v>-12.67</v>
      </c>
      <c r="AB82" s="16">
        <f ca="1">IFERROR(ALL!AF61,0)</f>
        <v>-12.57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99"/>
    </row>
    <row r="83" spans="1:73" ht="21.75" hidden="1" outlineLevel="1" thickBot="1">
      <c r="A83" s="83" t="str">
        <f>IFERROR(ALL!E62,0)</f>
        <v>H (Se)</v>
      </c>
      <c r="B83" s="16">
        <f ca="1">IFERROR(ALL!F62,0)</f>
        <v>-23.95</v>
      </c>
      <c r="C83" s="16">
        <f ca="1">IFERROR(ALL!G62,0)</f>
        <v>-22.83</v>
      </c>
      <c r="D83" s="16">
        <f ca="1">IFERROR(ALL!H62,0)</f>
        <v>-21.83</v>
      </c>
      <c r="E83" s="16">
        <f ca="1">IFERROR(ALL!I62,0)</f>
        <v>-20.95</v>
      </c>
      <c r="F83" s="16">
        <f ca="1">IFERROR(ALL!J62,0)</f>
        <v>-20.149999999999999</v>
      </c>
      <c r="G83" s="16">
        <f ca="1">IFERROR(ALL!K62,0)</f>
        <v>-19.52</v>
      </c>
      <c r="H83" s="16">
        <f ca="1">IFERROR(ALL!L62,0)</f>
        <v>-13.26</v>
      </c>
      <c r="I83" s="16">
        <f ca="1">IFERROR(ALL!M62,0)</f>
        <v>-11.71</v>
      </c>
      <c r="J83" s="16">
        <f ca="1">IFERROR(ALL!N62,0)</f>
        <v>-10.51</v>
      </c>
      <c r="K83" s="16">
        <f ca="1">IFERROR(ALL!O62,0)</f>
        <v>-9.6370000000000005</v>
      </c>
      <c r="L83" s="16">
        <f ca="1">IFERROR(ALL!P62,0)</f>
        <v>-9.0939999999999994</v>
      </c>
      <c r="M83" s="16">
        <f ca="1">IFERROR(ALL!Q62,0)</f>
        <v>-9.0079999999999991</v>
      </c>
      <c r="N83" s="16">
        <f ca="1">IFERROR(ALL!R62,0)</f>
        <v>-8.94</v>
      </c>
      <c r="O83" s="16">
        <f ca="1">IFERROR(ALL!S62,0)</f>
        <v>-8.8889999999999993</v>
      </c>
      <c r="P83" s="16">
        <f ca="1">IFERROR(ALL!T62,0)</f>
        <v>-8.8520000000000003</v>
      </c>
      <c r="Q83" s="16">
        <f ca="1">IFERROR(ALL!U62,0)</f>
        <v>-8.8279999999999994</v>
      </c>
      <c r="R83" s="16">
        <f ca="1">IFERROR(ALL!V62,0)</f>
        <v>-8.73</v>
      </c>
      <c r="S83" s="16">
        <f ca="1">IFERROR(ALL!W62,0)</f>
        <v>-8.6829999999999998</v>
      </c>
      <c r="T83" s="16">
        <f ca="1">IFERROR(ALL!X62,0)</f>
        <v>-8.6649999999999991</v>
      </c>
      <c r="U83" s="16">
        <f ca="1">IFERROR(ALL!Y62,0)</f>
        <v>-8.67</v>
      </c>
      <c r="V83" s="16">
        <f ca="1">IFERROR(ALL!Z62,0)</f>
        <v>-8.7370000000000001</v>
      </c>
      <c r="W83" s="16">
        <f ca="1">IFERROR(ALL!AA62,0)</f>
        <v>-8.81</v>
      </c>
      <c r="X83" s="16">
        <f ca="1">IFERROR(ALL!AB62,0)</f>
        <v>-8.8840000000000003</v>
      </c>
      <c r="Y83" s="16">
        <f ca="1">IFERROR(ALL!AC62,0)</f>
        <v>-8.9600000000000009</v>
      </c>
      <c r="Z83" s="16">
        <f ca="1">IFERROR(ALL!AD62,0)</f>
        <v>-9.0380000000000003</v>
      </c>
      <c r="AA83" s="16">
        <f ca="1">IFERROR(ALL!AE62,0)</f>
        <v>-9.1180000000000003</v>
      </c>
      <c r="AB83" s="16">
        <f ca="1">IFERROR(ALL!AF62,0)</f>
        <v>-9.2010000000000005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99"/>
    </row>
    <row r="84" spans="1:73" ht="21.75" hidden="1" outlineLevel="1" thickBot="1">
      <c r="A84" s="83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99"/>
    </row>
    <row r="85" spans="1:73" ht="21.75" hidden="1" outlineLevel="1" thickBot="1">
      <c r="A85" s="83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99"/>
    </row>
    <row r="86" spans="1:73" ht="21.75" hidden="1" outlineLevel="1" thickBot="1">
      <c r="A86" s="83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99"/>
    </row>
    <row r="87" spans="1:73" ht="21.75" hidden="1" outlineLevel="1" thickBot="1">
      <c r="A87" s="83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99"/>
    </row>
    <row r="88" spans="1:73" ht="21.75" hidden="1" outlineLevel="1" thickBot="1">
      <c r="A88" s="83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99"/>
    </row>
    <row r="89" spans="1:73" ht="21.75" hidden="1" outlineLevel="1" thickBot="1">
      <c r="A89" s="83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99"/>
    </row>
    <row r="90" spans="1:73" ht="21.75" hidden="1" outlineLevel="1" thickBot="1">
      <c r="A90" s="83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99"/>
    </row>
    <row r="91" spans="1:73" ht="21.75" hidden="1" outlineLevel="1" thickBot="1">
      <c r="A91" s="83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99"/>
    </row>
    <row r="92" spans="1:73" ht="21.75" hidden="1" outlineLevel="1" thickBot="1">
      <c r="A92" s="83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99"/>
    </row>
    <row r="93" spans="1:73" ht="21.75" hidden="1" outlineLevel="1" thickBot="1">
      <c r="A93" s="83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99"/>
    </row>
    <row r="94" spans="1:73" ht="21.75" hidden="1" outlineLevel="1" thickBot="1">
      <c r="A94" s="83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99"/>
    </row>
    <row r="95" spans="1:73" ht="21.75" hidden="1" outlineLevel="1" thickBot="1">
      <c r="A95" s="83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99"/>
    </row>
    <row r="96" spans="1:73" ht="21.75" hidden="1" outlineLevel="1" thickBot="1">
      <c r="A96" s="83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99"/>
    </row>
    <row r="97" spans="1:72" ht="21.75" collapsed="1" thickTop="1">
      <c r="A97" s="89"/>
      <c r="B97" s="97"/>
      <c r="C97" s="96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  <c r="AH97" s="96"/>
      <c r="AI97" s="96"/>
      <c r="AJ97" s="96"/>
      <c r="AK97" s="96"/>
      <c r="AL97" s="96"/>
      <c r="AM97" s="96"/>
      <c r="AN97" s="96"/>
      <c r="AO97" s="96"/>
      <c r="AP97" s="96"/>
      <c r="AQ97" s="96"/>
      <c r="AR97" s="96"/>
      <c r="AS97" s="96"/>
      <c r="AT97" s="96"/>
      <c r="AU97" s="96"/>
      <c r="AV97" s="96"/>
      <c r="AW97" s="96"/>
      <c r="AX97" s="96"/>
      <c r="AY97" s="96"/>
      <c r="AZ97" s="96"/>
      <c r="BA97" s="96"/>
      <c r="BB97" s="96"/>
      <c r="BC97" s="96"/>
      <c r="BD97" s="96"/>
      <c r="BE97" s="96"/>
      <c r="BF97" s="96"/>
      <c r="BG97" s="96"/>
      <c r="BH97" s="96"/>
      <c r="BI97" s="96"/>
      <c r="BJ97" s="96"/>
      <c r="BK97" s="96"/>
      <c r="BL97" s="96"/>
      <c r="BM97" s="96"/>
      <c r="BN97" s="96"/>
      <c r="BO97" s="96"/>
      <c r="BP97" s="96"/>
      <c r="BQ97" s="96"/>
      <c r="BR97" s="96"/>
      <c r="BS97" s="96"/>
      <c r="BT97" s="96"/>
    </row>
    <row r="98" spans="1:72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>
      <c r="A99" s="92" t="s">
        <v>48</v>
      </c>
      <c r="B99" s="90"/>
      <c r="C99" s="91"/>
      <c r="D99" s="91"/>
      <c r="E99" s="91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</row>
    <row r="100" spans="1:72" ht="22.5" thickTop="1" thickBot="1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>
      <c r="A101" s="45" t="s">
        <v>54</v>
      </c>
      <c r="B101" s="35">
        <v>-31.89722424242424</v>
      </c>
      <c r="C101" s="35">
        <v>-31.250533333333333</v>
      </c>
      <c r="D101" s="47">
        <v>-30.6572</v>
      </c>
      <c r="E101" s="47">
        <v>-30.1174</v>
      </c>
      <c r="F101" s="47">
        <v>-29.601715151515151</v>
      </c>
      <c r="G101" s="47">
        <v>-29.135654545454543</v>
      </c>
      <c r="H101" s="47">
        <v>-28.691783132530119</v>
      </c>
      <c r="I101" s="47">
        <v>-28.277325301204822</v>
      </c>
      <c r="J101" s="47">
        <v>-27.8978</v>
      </c>
      <c r="K101" s="47">
        <v>-27.532927272727274</v>
      </c>
      <c r="L101" s="47">
        <v>-27.198987878787882</v>
      </c>
      <c r="M101" s="47">
        <v>-26.90098033282905</v>
      </c>
      <c r="N101" s="47">
        <v>-26.643491679273829</v>
      </c>
      <c r="O101" s="47">
        <v>-26.386003025718608</v>
      </c>
      <c r="P101" s="47">
        <v>-26.128514372163391</v>
      </c>
      <c r="Q101" s="47">
        <v>-25.87102571860817</v>
      </c>
      <c r="R101" s="47">
        <v>-25.613537065052949</v>
      </c>
      <c r="S101" s="47">
        <v>-25.356048411497731</v>
      </c>
      <c r="T101" s="47">
        <v>-25.171028744326776</v>
      </c>
      <c r="U101" s="47">
        <v>-24.997806354009079</v>
      </c>
      <c r="V101" s="47">
        <v>-24.824583963691378</v>
      </c>
      <c r="W101" s="47">
        <v>-24.651361573373677</v>
      </c>
      <c r="X101" s="47">
        <v>-24.478139183055976</v>
      </c>
      <c r="Y101" s="47">
        <v>-24.304916792738275</v>
      </c>
      <c r="Z101" s="47">
        <v>-24.144810606060606</v>
      </c>
      <c r="AA101" s="47">
        <v>-24.02405303030303</v>
      </c>
      <c r="AB101" s="47">
        <v>-23.903295454545454</v>
      </c>
      <c r="AC101" s="47">
        <v>-23.782537878787878</v>
      </c>
      <c r="AD101" s="47">
        <v>-23.661780303030305</v>
      </c>
      <c r="AE101" s="47">
        <v>-23.541022727272729</v>
      </c>
      <c r="AF101" s="47">
        <v>-23.420265151515153</v>
      </c>
      <c r="AG101" s="47">
        <v>-23.322931921331318</v>
      </c>
      <c r="AH101" s="47">
        <v>-23.238211800302572</v>
      </c>
      <c r="AI101" s="47">
        <v>-23.153491679273827</v>
      </c>
      <c r="AJ101" s="47">
        <v>-23.068771558245082</v>
      </c>
      <c r="AK101" s="47">
        <v>-22.984051437216337</v>
      </c>
      <c r="AL101" s="47">
        <v>-22.899331316187592</v>
      </c>
      <c r="AM101" s="47">
        <v>-22.815652042360057</v>
      </c>
      <c r="AN101" s="47">
        <v>-22.756953101361571</v>
      </c>
      <c r="AO101" s="47">
        <v>-22.698254160363085</v>
      </c>
      <c r="AP101" s="47">
        <v>-22.639555219364599</v>
      </c>
      <c r="AQ101" s="47">
        <v>-22.58085627836611</v>
      </c>
      <c r="AR101" s="47">
        <v>-22.522157337367624</v>
      </c>
      <c r="AS101" s="47">
        <v>-22.463458396369138</v>
      </c>
      <c r="AT101" s="47">
        <v>-22.412826021180031</v>
      </c>
      <c r="AU101" s="47">
        <v>-22.372886535552194</v>
      </c>
      <c r="AV101" s="47">
        <v>-22.332947049924357</v>
      </c>
      <c r="AW101" s="47">
        <v>-22.29300756429652</v>
      </c>
      <c r="AX101" s="47">
        <v>-22.253068078668683</v>
      </c>
      <c r="AY101" s="47">
        <v>-22.213128593040846</v>
      </c>
      <c r="AZ101" s="47">
        <v>-22.173189107413009</v>
      </c>
      <c r="BA101" s="47">
        <v>-22.136181818181818</v>
      </c>
      <c r="BB101" s="47">
        <v>-22.101878787878789</v>
      </c>
      <c r="BC101" s="47">
        <v>-22.077636363636362</v>
      </c>
      <c r="BD101" s="47">
        <v>-22.050242424242423</v>
      </c>
      <c r="BE101" s="47">
        <v>-22.019939393939392</v>
      </c>
      <c r="BF101" s="47">
        <v>-21.99490909090909</v>
      </c>
      <c r="BG101" s="47">
        <v>-21.972024096385542</v>
      </c>
      <c r="BH101" s="47">
        <v>-21.953951807228915</v>
      </c>
      <c r="BI101" s="47">
        <v>-21.932763636363635</v>
      </c>
      <c r="BJ101" s="47">
        <v>-21.909127272727272</v>
      </c>
      <c r="BK101" s="47">
        <v>-21.892109090909091</v>
      </c>
      <c r="BL101" s="47">
        <v>-21.875903030303032</v>
      </c>
      <c r="BM101" s="47">
        <v>-21.860145454545453</v>
      </c>
      <c r="BN101" s="47">
        <v>-21.845127272727272</v>
      </c>
      <c r="BO101" s="47">
        <v>-21.830581818181816</v>
      </c>
      <c r="BP101" s="47">
        <v>-21.817277108433736</v>
      </c>
      <c r="BQ101" s="47">
        <v>-21.804363636363636</v>
      </c>
      <c r="BR101" s="47">
        <v>-21.792242424242424</v>
      </c>
      <c r="BS101" s="47">
        <v>-21.781303030303032</v>
      </c>
      <c r="BT101" s="47">
        <v>-21.771000000000001</v>
      </c>
    </row>
    <row r="102" spans="1:72" ht="9.9499999999999993" customHeight="1" thickBot="1">
      <c r="A102" s="45" t="s">
        <v>105</v>
      </c>
      <c r="B102" s="35">
        <v>-22.6752</v>
      </c>
      <c r="C102" s="35">
        <v>-22.917042424242425</v>
      </c>
      <c r="D102" s="47">
        <v>-23.161890909090911</v>
      </c>
      <c r="E102" s="47">
        <v>-23.408509090909092</v>
      </c>
      <c r="F102" s="47">
        <v>-23.655587878787877</v>
      </c>
      <c r="G102" s="47">
        <v>-23.900436363636363</v>
      </c>
      <c r="H102" s="47">
        <v>-24.145686746987952</v>
      </c>
      <c r="I102" s="47">
        <v>-24.391469879518073</v>
      </c>
      <c r="J102" s="47">
        <v>-24.636533333333333</v>
      </c>
      <c r="K102" s="47">
        <v>-24.880800000000001</v>
      </c>
      <c r="L102" s="47">
        <v>-25.120799999999999</v>
      </c>
      <c r="M102" s="47">
        <v>-25.358354009077157</v>
      </c>
      <c r="N102" s="47">
        <v>-25.593149773071104</v>
      </c>
      <c r="O102" s="47">
        <v>-25.827945537065055</v>
      </c>
      <c r="P102" s="47">
        <v>-26.062741301059003</v>
      </c>
      <c r="Q102" s="47">
        <v>-26.29753706505295</v>
      </c>
      <c r="R102" s="47">
        <v>-26.532332829046901</v>
      </c>
      <c r="S102" s="47">
        <v>-26.767128593040848</v>
      </c>
      <c r="T102" s="47">
        <v>-26.989954614220878</v>
      </c>
      <c r="U102" s="47">
        <v>-27.210832072617247</v>
      </c>
      <c r="V102" s="47">
        <v>-27.431709531013617</v>
      </c>
      <c r="W102" s="47">
        <v>-27.652586989409986</v>
      </c>
      <c r="X102" s="47">
        <v>-27.873464447806356</v>
      </c>
      <c r="Y102" s="47">
        <v>-28.094341906202725</v>
      </c>
      <c r="Z102" s="47">
        <v>-28.311969696969697</v>
      </c>
      <c r="AA102" s="47">
        <v>-28.519848484848488</v>
      </c>
      <c r="AB102" s="47">
        <v>-28.727727272727275</v>
      </c>
      <c r="AC102" s="47">
        <v>-28.935606060606062</v>
      </c>
      <c r="AD102" s="47">
        <v>-29.143484848484849</v>
      </c>
      <c r="AE102" s="47">
        <v>-29.351363636363637</v>
      </c>
      <c r="AF102" s="47">
        <v>-29.559242424242427</v>
      </c>
      <c r="AG102" s="47">
        <v>-29.757869894099851</v>
      </c>
      <c r="AH102" s="47">
        <v>-29.951515885022694</v>
      </c>
      <c r="AI102" s="47">
        <v>-30.145161875945536</v>
      </c>
      <c r="AJ102" s="47">
        <v>-30.338807866868382</v>
      </c>
      <c r="AK102" s="47">
        <v>-30.532453857791225</v>
      </c>
      <c r="AL102" s="47">
        <v>-30.726099848714068</v>
      </c>
      <c r="AM102" s="47">
        <v>-30.919310136157335</v>
      </c>
      <c r="AN102" s="47">
        <v>-31.102063540090771</v>
      </c>
      <c r="AO102" s="47">
        <v>-31.284816944024204</v>
      </c>
      <c r="AP102" s="47">
        <v>-31.467570347957636</v>
      </c>
      <c r="AQ102" s="47">
        <v>-31.650323751891072</v>
      </c>
      <c r="AR102" s="47">
        <v>-31.833077155824505</v>
      </c>
      <c r="AS102" s="47">
        <v>-32.015830559757937</v>
      </c>
      <c r="AT102" s="47">
        <v>-32.194420574886536</v>
      </c>
      <c r="AU102" s="47">
        <v>-32.367491679273826</v>
      </c>
      <c r="AV102" s="47">
        <v>-32.540562783661116</v>
      </c>
      <c r="AW102" s="47">
        <v>-32.713633888048413</v>
      </c>
      <c r="AX102" s="47">
        <v>-32.886704992435703</v>
      </c>
      <c r="AY102" s="47">
        <v>-33.059776096823001</v>
      </c>
      <c r="AZ102" s="47">
        <v>-33.232847201210291</v>
      </c>
      <c r="BA102" s="47">
        <v>-33.403151515151514</v>
      </c>
      <c r="BB102" s="47">
        <v>-33.572848484848485</v>
      </c>
      <c r="BC102" s="47">
        <v>-33.74254545454545</v>
      </c>
      <c r="BD102" s="47">
        <v>-33.912242424242422</v>
      </c>
      <c r="BE102" s="47">
        <v>-34.081939393939393</v>
      </c>
      <c r="BF102" s="47">
        <v>-34.251636363636365</v>
      </c>
      <c r="BG102" s="47">
        <v>-34.421108433734943</v>
      </c>
      <c r="BH102" s="47">
        <v>-34.589783132530123</v>
      </c>
      <c r="BI102" s="47">
        <v>-34.760387878787881</v>
      </c>
      <c r="BJ102" s="47">
        <v>-34.932509090909093</v>
      </c>
      <c r="BK102" s="47">
        <v>-35.109042424242425</v>
      </c>
      <c r="BL102" s="47">
        <v>-35.286642424242423</v>
      </c>
      <c r="BM102" s="47">
        <v>-35.466036363636363</v>
      </c>
      <c r="BN102" s="47">
        <v>-35.648387878787879</v>
      </c>
      <c r="BO102" s="47">
        <v>-35.832630303030307</v>
      </c>
      <c r="BP102" s="47">
        <v>-36.020433734939765</v>
      </c>
      <c r="BQ102" s="47">
        <v>-36.210181818181816</v>
      </c>
      <c r="BR102" s="47">
        <v>-36.404121212121211</v>
      </c>
      <c r="BS102" s="47">
        <v>-36.602787878787879</v>
      </c>
      <c r="BT102" s="47">
        <v>-36.804000000000002</v>
      </c>
    </row>
    <row r="103" spans="1:72" ht="9.9499999999999993" customHeight="1" thickBot="1">
      <c r="A103" s="45" t="s">
        <v>104</v>
      </c>
      <c r="B103" s="35">
        <v>-28.344000000000001</v>
      </c>
      <c r="C103" s="35">
        <v>-28.646303030303031</v>
      </c>
      <c r="D103" s="47">
        <v>-28.952363636363639</v>
      </c>
      <c r="E103" s="47">
        <v>-29.260636363636365</v>
      </c>
      <c r="F103" s="47">
        <v>-29.569484848484848</v>
      </c>
      <c r="G103" s="47">
        <v>-29.875545454545453</v>
      </c>
      <c r="H103" s="47">
        <v>-30.182108433734939</v>
      </c>
      <c r="I103" s="47">
        <v>-30.489337349397591</v>
      </c>
      <c r="J103" s="47">
        <v>-30.795666666666669</v>
      </c>
      <c r="K103" s="47">
        <v>-31.101000000000003</v>
      </c>
      <c r="L103" s="47">
        <v>-31.401000000000003</v>
      </c>
      <c r="M103" s="47">
        <v>-31.697942511346447</v>
      </c>
      <c r="N103" s="47">
        <v>-31.99143721633888</v>
      </c>
      <c r="O103" s="47">
        <v>-32.284931921331321</v>
      </c>
      <c r="P103" s="47">
        <v>-32.578426626323754</v>
      </c>
      <c r="Q103" s="47">
        <v>-32.871921331316187</v>
      </c>
      <c r="R103" s="47">
        <v>-33.165416036308628</v>
      </c>
      <c r="S103" s="47">
        <v>-33.458910741301061</v>
      </c>
      <c r="T103" s="47">
        <v>-33.737443267776101</v>
      </c>
      <c r="U103" s="47">
        <v>-34.013540090771556</v>
      </c>
      <c r="V103" s="47">
        <v>-34.289636913767019</v>
      </c>
      <c r="W103" s="47">
        <v>-34.565733736762482</v>
      </c>
      <c r="X103" s="47">
        <v>-34.841830559757945</v>
      </c>
      <c r="Y103" s="47">
        <v>-35.117927382753408</v>
      </c>
      <c r="Z103" s="47">
        <v>-35.389962121212122</v>
      </c>
      <c r="AA103" s="47">
        <v>-35.649810606060605</v>
      </c>
      <c r="AB103" s="47">
        <v>-35.909659090909095</v>
      </c>
      <c r="AC103" s="47">
        <v>-36.169507575757578</v>
      </c>
      <c r="AD103" s="47">
        <v>-36.429356060606061</v>
      </c>
      <c r="AE103" s="47">
        <v>-36.689204545454544</v>
      </c>
      <c r="AF103" s="47">
        <v>-36.949053030303027</v>
      </c>
      <c r="AG103" s="47">
        <v>-37.197337367624812</v>
      </c>
      <c r="AH103" s="47">
        <v>-37.439394856278362</v>
      </c>
      <c r="AI103" s="47">
        <v>-37.68145234493192</v>
      </c>
      <c r="AJ103" s="47">
        <v>-37.923509833585477</v>
      </c>
      <c r="AK103" s="47">
        <v>-38.165567322239035</v>
      </c>
      <c r="AL103" s="47">
        <v>-38.407624810892585</v>
      </c>
      <c r="AM103" s="47">
        <v>-38.649137670196673</v>
      </c>
      <c r="AN103" s="47">
        <v>-38.877579425113467</v>
      </c>
      <c r="AO103" s="47">
        <v>-39.106021180030254</v>
      </c>
      <c r="AP103" s="47">
        <v>-39.334462934947048</v>
      </c>
      <c r="AQ103" s="47">
        <v>-39.562904689863842</v>
      </c>
      <c r="AR103" s="47">
        <v>-39.791346444780636</v>
      </c>
      <c r="AS103" s="47">
        <v>-40.019788199697423</v>
      </c>
      <c r="AT103" s="47">
        <v>-40.243025718608166</v>
      </c>
      <c r="AU103" s="47">
        <v>-40.459364599092282</v>
      </c>
      <c r="AV103" s="47">
        <v>-40.675703479576399</v>
      </c>
      <c r="AW103" s="47">
        <v>-40.892042360060515</v>
      </c>
      <c r="AX103" s="47">
        <v>-41.108381240544631</v>
      </c>
      <c r="AY103" s="47">
        <v>-41.324720121028747</v>
      </c>
      <c r="AZ103" s="47">
        <v>-41.541059001512863</v>
      </c>
      <c r="BA103" s="47">
        <v>-41.753939393939397</v>
      </c>
      <c r="BB103" s="47">
        <v>-41.966060606060601</v>
      </c>
      <c r="BC103" s="47">
        <v>-42.17818181818182</v>
      </c>
      <c r="BD103" s="47">
        <v>-42.390303030303031</v>
      </c>
      <c r="BE103" s="47">
        <v>-42.602424242424242</v>
      </c>
      <c r="BF103" s="47">
        <v>-42.814545454545453</v>
      </c>
      <c r="BG103" s="47">
        <v>-43.026385542168676</v>
      </c>
      <c r="BH103" s="47">
        <v>-43.237228915662648</v>
      </c>
      <c r="BI103" s="47">
        <v>-43.450484848484848</v>
      </c>
      <c r="BJ103" s="47">
        <v>-43.665636363636366</v>
      </c>
      <c r="BK103" s="47">
        <v>-43.886303030303033</v>
      </c>
      <c r="BL103" s="47">
        <v>-44.108303030303034</v>
      </c>
      <c r="BM103" s="47">
        <v>-44.33254545454546</v>
      </c>
      <c r="BN103" s="47">
        <v>-44.560484848484855</v>
      </c>
      <c r="BO103" s="47">
        <v>-44.790787878787881</v>
      </c>
      <c r="BP103" s="47">
        <v>-45.025542168674697</v>
      </c>
      <c r="BQ103" s="47">
        <v>-45.262727272727268</v>
      </c>
      <c r="BR103" s="47">
        <v>-45.505151515151518</v>
      </c>
      <c r="BS103" s="47">
        <v>-45.753484848484852</v>
      </c>
      <c r="BT103" s="47">
        <v>-46.005000000000003</v>
      </c>
    </row>
    <row r="104" spans="1:72" ht="9.9499999999999993" customHeight="1" thickBot="1">
      <c r="A104" s="45" t="s">
        <v>103</v>
      </c>
      <c r="B104" s="35">
        <v>-34.012800000000006</v>
      </c>
      <c r="C104" s="35">
        <v>-34.375563636363637</v>
      </c>
      <c r="D104" s="47">
        <v>-34.742836363636364</v>
      </c>
      <c r="E104" s="47">
        <v>-35.112763636363638</v>
      </c>
      <c r="F104" s="47">
        <v>-35.483381818181819</v>
      </c>
      <c r="G104" s="47">
        <v>-35.850654545454546</v>
      </c>
      <c r="H104" s="47">
        <v>-36.21853012048193</v>
      </c>
      <c r="I104" s="47">
        <v>-36.587204819277105</v>
      </c>
      <c r="J104" s="47">
        <v>-36.954799999999999</v>
      </c>
      <c r="K104" s="47">
        <v>-37.321199999999997</v>
      </c>
      <c r="L104" s="47">
        <v>-37.681199999999997</v>
      </c>
      <c r="M104" s="47">
        <v>-38.037531013615734</v>
      </c>
      <c r="N104" s="47">
        <v>-38.389724659606657</v>
      </c>
      <c r="O104" s="47">
        <v>-38.741918305597579</v>
      </c>
      <c r="P104" s="47">
        <v>-39.094111951588502</v>
      </c>
      <c r="Q104" s="47">
        <v>-39.446305597579425</v>
      </c>
      <c r="R104" s="47">
        <v>-39.798499243570348</v>
      </c>
      <c r="S104" s="47">
        <v>-40.150692889561277</v>
      </c>
      <c r="T104" s="47">
        <v>-40.484931921331317</v>
      </c>
      <c r="U104" s="47">
        <v>-40.816248108925876</v>
      </c>
      <c r="V104" s="47">
        <v>-41.147564296520429</v>
      </c>
      <c r="W104" s="47">
        <v>-41.478880484114981</v>
      </c>
      <c r="X104" s="47">
        <v>-41.810196671709534</v>
      </c>
      <c r="Y104" s="47">
        <v>-42.141512859304086</v>
      </c>
      <c r="Z104" s="47">
        <v>-42.467954545454546</v>
      </c>
      <c r="AA104" s="47">
        <v>-42.779772727272729</v>
      </c>
      <c r="AB104" s="47">
        <v>-43.091590909090911</v>
      </c>
      <c r="AC104" s="47">
        <v>-43.403409090909093</v>
      </c>
      <c r="AD104" s="47">
        <v>-43.715227272727276</v>
      </c>
      <c r="AE104" s="47">
        <v>-44.027045454545458</v>
      </c>
      <c r="AF104" s="47">
        <v>-44.338863636363634</v>
      </c>
      <c r="AG104" s="47">
        <v>-44.636804841149775</v>
      </c>
      <c r="AH104" s="47">
        <v>-44.927273827534037</v>
      </c>
      <c r="AI104" s="47">
        <v>-45.217742813918306</v>
      </c>
      <c r="AJ104" s="47">
        <v>-45.508211800302568</v>
      </c>
      <c r="AK104" s="47">
        <v>-45.798680786686838</v>
      </c>
      <c r="AL104" s="47">
        <v>-46.0891497730711</v>
      </c>
      <c r="AM104" s="47">
        <v>-46.378965204236003</v>
      </c>
      <c r="AN104" s="47">
        <v>-46.653095310136152</v>
      </c>
      <c r="AO104" s="47">
        <v>-46.9272254160363</v>
      </c>
      <c r="AP104" s="47">
        <v>-47.201355521936456</v>
      </c>
      <c r="AQ104" s="47">
        <v>-47.475485627836605</v>
      </c>
      <c r="AR104" s="47">
        <v>-47.749615733736753</v>
      </c>
      <c r="AS104" s="47">
        <v>-48.023745839636902</v>
      </c>
      <c r="AT104" s="47">
        <v>-48.291630862329797</v>
      </c>
      <c r="AU104" s="47">
        <v>-48.551237518910732</v>
      </c>
      <c r="AV104" s="47">
        <v>-48.810844175491674</v>
      </c>
      <c r="AW104" s="47">
        <v>-49.070450832072616</v>
      </c>
      <c r="AX104" s="47">
        <v>-49.330057488653551</v>
      </c>
      <c r="AY104" s="47">
        <v>-49.589664145234494</v>
      </c>
      <c r="AZ104" s="47">
        <v>-49.849270801815436</v>
      </c>
      <c r="BA104" s="47">
        <v>-50.104727272727274</v>
      </c>
      <c r="BB104" s="47">
        <v>-50.359272727272725</v>
      </c>
      <c r="BC104" s="47">
        <v>-50.613818181818182</v>
      </c>
      <c r="BD104" s="47">
        <v>-50.868363636363632</v>
      </c>
      <c r="BE104" s="47">
        <v>-51.12290909090909</v>
      </c>
      <c r="BF104" s="47">
        <v>-51.377454545454547</v>
      </c>
      <c r="BG104" s="47">
        <v>-51.631662650602415</v>
      </c>
      <c r="BH104" s="47">
        <v>-51.88467469879518</v>
      </c>
      <c r="BI104" s="47">
        <v>-52.140581818181822</v>
      </c>
      <c r="BJ104" s="47">
        <v>-52.398763636363633</v>
      </c>
      <c r="BK104" s="47">
        <v>-52.663563636363634</v>
      </c>
      <c r="BL104" s="47">
        <v>-52.929963636363638</v>
      </c>
      <c r="BM104" s="47">
        <v>-53.199054545454544</v>
      </c>
      <c r="BN104" s="47">
        <v>-53.472581818181823</v>
      </c>
      <c r="BO104" s="47">
        <v>-53.748945454545463</v>
      </c>
      <c r="BP104" s="47">
        <v>-54.030650602409644</v>
      </c>
      <c r="BQ104" s="47">
        <v>-54.315272727272728</v>
      </c>
      <c r="BR104" s="47">
        <v>-54.606181818181817</v>
      </c>
      <c r="BS104" s="47">
        <v>-54.904181818181819</v>
      </c>
      <c r="BT104" s="47">
        <v>-55.206000000000003</v>
      </c>
    </row>
    <row r="105" spans="1:72" ht="9.9499999999999993" customHeight="1" thickBot="1">
      <c r="A105" s="45" t="s">
        <v>72</v>
      </c>
      <c r="B105" s="35">
        <v>-5.6688000000000001</v>
      </c>
      <c r="C105" s="35">
        <v>-5.7292606060606062</v>
      </c>
      <c r="D105" s="47">
        <v>-5.7904727272727277</v>
      </c>
      <c r="E105" s="47">
        <v>-5.8521272727272731</v>
      </c>
      <c r="F105" s="47">
        <v>-5.9138969696969692</v>
      </c>
      <c r="G105" s="47">
        <v>-5.9751090909090907</v>
      </c>
      <c r="H105" s="47">
        <v>-6.036421686746988</v>
      </c>
      <c r="I105" s="47">
        <v>-6.0978674698795183</v>
      </c>
      <c r="J105" s="47">
        <v>-6.1591333333333331</v>
      </c>
      <c r="K105" s="47">
        <v>-6.2202000000000002</v>
      </c>
      <c r="L105" s="47">
        <v>-6.2801999999999998</v>
      </c>
      <c r="M105" s="47">
        <v>-6.3395885022692893</v>
      </c>
      <c r="N105" s="47">
        <v>-6.3982874432677761</v>
      </c>
      <c r="O105" s="47">
        <v>-6.4569863842662638</v>
      </c>
      <c r="P105" s="47">
        <v>-6.5156853252647506</v>
      </c>
      <c r="Q105" s="47">
        <v>-6.5743842662632375</v>
      </c>
      <c r="R105" s="47">
        <v>-6.6330832072617252</v>
      </c>
      <c r="S105" s="47">
        <v>-6.691782148260212</v>
      </c>
      <c r="T105" s="47">
        <v>-6.7474886535552194</v>
      </c>
      <c r="U105" s="47">
        <v>-6.8027080181543118</v>
      </c>
      <c r="V105" s="47">
        <v>-6.8579273827534042</v>
      </c>
      <c r="W105" s="47">
        <v>-6.9131467473524966</v>
      </c>
      <c r="X105" s="47">
        <v>-6.9683661119515889</v>
      </c>
      <c r="Y105" s="47">
        <v>-7.0235854765506813</v>
      </c>
      <c r="Z105" s="47">
        <v>-7.0779924242424244</v>
      </c>
      <c r="AA105" s="47">
        <v>-7.129962121212122</v>
      </c>
      <c r="AB105" s="47">
        <v>-7.1819318181818188</v>
      </c>
      <c r="AC105" s="47">
        <v>-7.2339015151515156</v>
      </c>
      <c r="AD105" s="47">
        <v>-7.2858712121212124</v>
      </c>
      <c r="AE105" s="47">
        <v>-7.3378409090909091</v>
      </c>
      <c r="AF105" s="47">
        <v>-7.3898106060606068</v>
      </c>
      <c r="AG105" s="47">
        <v>-7.4394674735249628</v>
      </c>
      <c r="AH105" s="47">
        <v>-7.4878789712556735</v>
      </c>
      <c r="AI105" s="47">
        <v>-7.5362904689863841</v>
      </c>
      <c r="AJ105" s="47">
        <v>-7.5847019667170956</v>
      </c>
      <c r="AK105" s="47">
        <v>-7.6331134644478063</v>
      </c>
      <c r="AL105" s="47">
        <v>-7.6815249621785169</v>
      </c>
      <c r="AM105" s="47">
        <v>-7.7298275340393339</v>
      </c>
      <c r="AN105" s="47">
        <v>-7.7755158850226929</v>
      </c>
      <c r="AO105" s="47">
        <v>-7.821204236006051</v>
      </c>
      <c r="AP105" s="47">
        <v>-7.8668925869894091</v>
      </c>
      <c r="AQ105" s="47">
        <v>-7.9125809379727681</v>
      </c>
      <c r="AR105" s="47">
        <v>-7.9582692889561262</v>
      </c>
      <c r="AS105" s="47">
        <v>-8.0039576399394843</v>
      </c>
      <c r="AT105" s="47">
        <v>-8.0486051437216339</v>
      </c>
      <c r="AU105" s="47">
        <v>-8.0918729198184565</v>
      </c>
      <c r="AV105" s="47">
        <v>-8.135140695915279</v>
      </c>
      <c r="AW105" s="47">
        <v>-8.1784084720121033</v>
      </c>
      <c r="AX105" s="47">
        <v>-8.2216762481089258</v>
      </c>
      <c r="AY105" s="47">
        <v>-8.2649440242057501</v>
      </c>
      <c r="AZ105" s="47">
        <v>-8.3082118003025727</v>
      </c>
      <c r="BA105" s="47">
        <v>-8.3507878787878784</v>
      </c>
      <c r="BB105" s="47">
        <v>-8.3932121212121213</v>
      </c>
      <c r="BC105" s="47">
        <v>-8.4356363636363625</v>
      </c>
      <c r="BD105" s="47">
        <v>-8.4780606060606054</v>
      </c>
      <c r="BE105" s="47">
        <v>-8.5204848484848483</v>
      </c>
      <c r="BF105" s="47">
        <v>-8.5629090909090912</v>
      </c>
      <c r="BG105" s="47">
        <v>-8.6052771084337358</v>
      </c>
      <c r="BH105" s="47">
        <v>-8.6474457831325307</v>
      </c>
      <c r="BI105" s="47">
        <v>-8.6900969696969703</v>
      </c>
      <c r="BJ105" s="47">
        <v>-8.7331272727272733</v>
      </c>
      <c r="BK105" s="47">
        <v>-8.7772606060606062</v>
      </c>
      <c r="BL105" s="47">
        <v>-8.8216606060606058</v>
      </c>
      <c r="BM105" s="47">
        <v>-8.8665090909090907</v>
      </c>
      <c r="BN105" s="47">
        <v>-8.9120969696969699</v>
      </c>
      <c r="BO105" s="47">
        <v>-8.9581575757575767</v>
      </c>
      <c r="BP105" s="47">
        <v>-9.0051084337349412</v>
      </c>
      <c r="BQ105" s="47">
        <v>-9.052545454545454</v>
      </c>
      <c r="BR105" s="47">
        <v>-9.1010303030303028</v>
      </c>
      <c r="BS105" s="47">
        <v>-9.1506969696969698</v>
      </c>
      <c r="BT105" s="47">
        <v>-9.2010000000000005</v>
      </c>
    </row>
    <row r="106" spans="1:72" ht="9.9499999999999993" customHeight="1" thickBot="1">
      <c r="A106" s="45" t="s">
        <v>106</v>
      </c>
      <c r="B106" s="35">
        <v>-17.006400000000003</v>
      </c>
      <c r="C106" s="35">
        <v>-17.187781818181818</v>
      </c>
      <c r="D106" s="47">
        <v>-17.371418181818182</v>
      </c>
      <c r="E106" s="47">
        <v>-17.556381818181819</v>
      </c>
      <c r="F106" s="47">
        <v>-17.741690909090909</v>
      </c>
      <c r="G106" s="47">
        <v>-17.925327272727273</v>
      </c>
      <c r="H106" s="47">
        <v>-18.109265060240965</v>
      </c>
      <c r="I106" s="47">
        <v>-18.293602409638552</v>
      </c>
      <c r="J106" s="47">
        <v>-18.477399999999999</v>
      </c>
      <c r="K106" s="47">
        <v>-18.660599999999999</v>
      </c>
      <c r="L106" s="47">
        <v>-18.840599999999998</v>
      </c>
      <c r="M106" s="47">
        <v>-19.018765506807867</v>
      </c>
      <c r="N106" s="47">
        <v>-19.194862329803328</v>
      </c>
      <c r="O106" s="47">
        <v>-19.37095915279879</v>
      </c>
      <c r="P106" s="47">
        <v>-19.547055975794251</v>
      </c>
      <c r="Q106" s="47">
        <v>-19.723152798789712</v>
      </c>
      <c r="R106" s="47">
        <v>-19.899249621785174</v>
      </c>
      <c r="S106" s="47">
        <v>-20.075346444780639</v>
      </c>
      <c r="T106" s="47">
        <v>-20.242465960665658</v>
      </c>
      <c r="U106" s="47">
        <v>-20.408124054462938</v>
      </c>
      <c r="V106" s="47">
        <v>-20.573782148260214</v>
      </c>
      <c r="W106" s="47">
        <v>-20.739440242057491</v>
      </c>
      <c r="X106" s="47">
        <v>-20.905098335854767</v>
      </c>
      <c r="Y106" s="47">
        <v>-21.070756429652043</v>
      </c>
      <c r="Z106" s="47">
        <v>-21.233977272727273</v>
      </c>
      <c r="AA106" s="47">
        <v>-21.389886363636364</v>
      </c>
      <c r="AB106" s="47">
        <v>-21.545795454545456</v>
      </c>
      <c r="AC106" s="47">
        <v>-21.701704545454547</v>
      </c>
      <c r="AD106" s="47">
        <v>-21.857613636363638</v>
      </c>
      <c r="AE106" s="47">
        <v>-22.013522727272729</v>
      </c>
      <c r="AF106" s="47">
        <v>-22.169431818181817</v>
      </c>
      <c r="AG106" s="47">
        <v>-22.318402420574888</v>
      </c>
      <c r="AH106" s="47">
        <v>-22.463636913767019</v>
      </c>
      <c r="AI106" s="47">
        <v>-22.608871406959153</v>
      </c>
      <c r="AJ106" s="47">
        <v>-22.754105900151284</v>
      </c>
      <c r="AK106" s="47">
        <v>-22.899340393343419</v>
      </c>
      <c r="AL106" s="47">
        <v>-23.04457488653555</v>
      </c>
      <c r="AM106" s="47">
        <v>-23.189482602118002</v>
      </c>
      <c r="AN106" s="47">
        <v>-23.326547655068076</v>
      </c>
      <c r="AO106" s="47">
        <v>-23.46361270801815</v>
      </c>
      <c r="AP106" s="47">
        <v>-23.600677760968228</v>
      </c>
      <c r="AQ106" s="47">
        <v>-23.737742813918302</v>
      </c>
      <c r="AR106" s="47">
        <v>-23.874807866868377</v>
      </c>
      <c r="AS106" s="47">
        <v>-24.011872919818451</v>
      </c>
      <c r="AT106" s="47">
        <v>-24.145815431164898</v>
      </c>
      <c r="AU106" s="47">
        <v>-24.275618759455366</v>
      </c>
      <c r="AV106" s="47">
        <v>-24.405422087745837</v>
      </c>
      <c r="AW106" s="47">
        <v>-24.535225416036308</v>
      </c>
      <c r="AX106" s="47">
        <v>-24.665028744326776</v>
      </c>
      <c r="AY106" s="47">
        <v>-24.794832072617247</v>
      </c>
      <c r="AZ106" s="47">
        <v>-24.924635400907718</v>
      </c>
      <c r="BA106" s="47">
        <v>-25.052363636363637</v>
      </c>
      <c r="BB106" s="47">
        <v>-25.179636363636362</v>
      </c>
      <c r="BC106" s="47">
        <v>-25.306909090909091</v>
      </c>
      <c r="BD106" s="47">
        <v>-25.434181818181816</v>
      </c>
      <c r="BE106" s="47">
        <v>-25.561454545454545</v>
      </c>
      <c r="BF106" s="47">
        <v>-25.688727272727274</v>
      </c>
      <c r="BG106" s="47">
        <v>-25.815831325301207</v>
      </c>
      <c r="BH106" s="47">
        <v>-25.94233734939759</v>
      </c>
      <c r="BI106" s="47">
        <v>-26.070290909090911</v>
      </c>
      <c r="BJ106" s="47">
        <v>-26.199381818181816</v>
      </c>
      <c r="BK106" s="47">
        <v>-26.331781818181817</v>
      </c>
      <c r="BL106" s="47">
        <v>-26.464981818181819</v>
      </c>
      <c r="BM106" s="47">
        <v>-26.599527272727272</v>
      </c>
      <c r="BN106" s="47">
        <v>-26.736290909090911</v>
      </c>
      <c r="BO106" s="47">
        <v>-26.874472727272732</v>
      </c>
      <c r="BP106" s="47">
        <v>-27.015325301204822</v>
      </c>
      <c r="BQ106" s="47">
        <v>-27.157636363636364</v>
      </c>
      <c r="BR106" s="47">
        <v>-27.303090909090908</v>
      </c>
      <c r="BS106" s="47">
        <v>-27.452090909090909</v>
      </c>
      <c r="BT106" s="47">
        <v>-27.603000000000002</v>
      </c>
    </row>
    <row r="107" spans="1:72" ht="9.9499999999999993" customHeight="1" thickBot="1">
      <c r="A107" s="45" t="s">
        <v>106</v>
      </c>
      <c r="B107" s="35">
        <v>-17.006400000000003</v>
      </c>
      <c r="C107" s="35">
        <v>-17.187781818181818</v>
      </c>
      <c r="D107" s="47">
        <v>-17.371418181818182</v>
      </c>
      <c r="E107" s="47">
        <v>-17.556381818181819</v>
      </c>
      <c r="F107" s="47">
        <v>-17.741690909090909</v>
      </c>
      <c r="G107" s="47">
        <v>-17.925327272727273</v>
      </c>
      <c r="H107" s="47">
        <v>-18.109265060240965</v>
      </c>
      <c r="I107" s="47">
        <v>-18.293602409638552</v>
      </c>
      <c r="J107" s="47">
        <v>-18.477399999999999</v>
      </c>
      <c r="K107" s="47">
        <v>-18.660599999999999</v>
      </c>
      <c r="L107" s="47">
        <v>-18.840599999999998</v>
      </c>
      <c r="M107" s="47">
        <v>-19.018765506807867</v>
      </c>
      <c r="N107" s="47">
        <v>-19.194862329803328</v>
      </c>
      <c r="O107" s="47">
        <v>-19.37095915279879</v>
      </c>
      <c r="P107" s="47">
        <v>-19.547055975794251</v>
      </c>
      <c r="Q107" s="47">
        <v>-19.723152798789712</v>
      </c>
      <c r="R107" s="47">
        <v>-19.899249621785174</v>
      </c>
      <c r="S107" s="47">
        <v>-20.075346444780639</v>
      </c>
      <c r="T107" s="47">
        <v>-20.242465960665658</v>
      </c>
      <c r="U107" s="47">
        <v>-20.408124054462938</v>
      </c>
      <c r="V107" s="47">
        <v>-20.573782148260214</v>
      </c>
      <c r="W107" s="47">
        <v>-20.739440242057491</v>
      </c>
      <c r="X107" s="47">
        <v>-20.905098335854767</v>
      </c>
      <c r="Y107" s="47">
        <v>-21.070756429652043</v>
      </c>
      <c r="Z107" s="47">
        <v>-21.233977272727273</v>
      </c>
      <c r="AA107" s="47">
        <v>-21.389886363636364</v>
      </c>
      <c r="AB107" s="47">
        <v>-21.545795454545456</v>
      </c>
      <c r="AC107" s="47">
        <v>-21.701704545454547</v>
      </c>
      <c r="AD107" s="47">
        <v>-21.857613636363638</v>
      </c>
      <c r="AE107" s="47">
        <v>-22.013522727272729</v>
      </c>
      <c r="AF107" s="47">
        <v>-22.169431818181817</v>
      </c>
      <c r="AG107" s="47">
        <v>-22.318402420574888</v>
      </c>
      <c r="AH107" s="47">
        <v>-22.463636913767019</v>
      </c>
      <c r="AI107" s="47">
        <v>-22.608871406959153</v>
      </c>
      <c r="AJ107" s="47">
        <v>-22.754105900151284</v>
      </c>
      <c r="AK107" s="47">
        <v>-22.899340393343419</v>
      </c>
      <c r="AL107" s="47">
        <v>-23.04457488653555</v>
      </c>
      <c r="AM107" s="47">
        <v>-23.189482602118002</v>
      </c>
      <c r="AN107" s="47">
        <v>-23.326547655068076</v>
      </c>
      <c r="AO107" s="47">
        <v>-23.46361270801815</v>
      </c>
      <c r="AP107" s="47">
        <v>-23.600677760968228</v>
      </c>
      <c r="AQ107" s="47">
        <v>-23.737742813918302</v>
      </c>
      <c r="AR107" s="47">
        <v>-23.874807866868377</v>
      </c>
      <c r="AS107" s="47">
        <v>-24.011872919818451</v>
      </c>
      <c r="AT107" s="47">
        <v>-24.145815431164898</v>
      </c>
      <c r="AU107" s="47">
        <v>-24.275618759455366</v>
      </c>
      <c r="AV107" s="47">
        <v>-24.405422087745837</v>
      </c>
      <c r="AW107" s="47">
        <v>-24.535225416036308</v>
      </c>
      <c r="AX107" s="47">
        <v>-24.665028744326776</v>
      </c>
      <c r="AY107" s="47">
        <v>-24.794832072617247</v>
      </c>
      <c r="AZ107" s="47">
        <v>-24.924635400907718</v>
      </c>
      <c r="BA107" s="47">
        <v>-25.052363636363637</v>
      </c>
      <c r="BB107" s="47">
        <v>-25.179636363636362</v>
      </c>
      <c r="BC107" s="47">
        <v>-25.306909090909091</v>
      </c>
      <c r="BD107" s="47">
        <v>-25.434181818181816</v>
      </c>
      <c r="BE107" s="47">
        <v>-25.561454545454545</v>
      </c>
      <c r="BF107" s="47">
        <v>-25.688727272727274</v>
      </c>
      <c r="BG107" s="47">
        <v>-25.815831325301207</v>
      </c>
      <c r="BH107" s="47">
        <v>-25.94233734939759</v>
      </c>
      <c r="BI107" s="47">
        <v>-26.070290909090911</v>
      </c>
      <c r="BJ107" s="47">
        <v>-26.199381818181816</v>
      </c>
      <c r="BK107" s="47">
        <v>-26.331781818181817</v>
      </c>
      <c r="BL107" s="47">
        <v>-26.464981818181819</v>
      </c>
      <c r="BM107" s="47">
        <v>-26.599527272727272</v>
      </c>
      <c r="BN107" s="47">
        <v>-26.736290909090911</v>
      </c>
      <c r="BO107" s="47">
        <v>-26.874472727272732</v>
      </c>
      <c r="BP107" s="47">
        <v>-27.015325301204822</v>
      </c>
      <c r="BQ107" s="47">
        <v>-27.157636363636364</v>
      </c>
      <c r="BR107" s="47">
        <v>-27.303090909090908</v>
      </c>
      <c r="BS107" s="47">
        <v>-27.452090909090909</v>
      </c>
      <c r="BT107" s="47">
        <v>-27.603000000000002</v>
      </c>
    </row>
    <row r="108" spans="1:72" ht="9.9499999999999993" customHeight="1" thickBot="1">
      <c r="A108" s="45" t="s">
        <v>107</v>
      </c>
      <c r="B108" s="35">
        <v>-11.3376</v>
      </c>
      <c r="C108" s="35">
        <v>-11.458521212121212</v>
      </c>
      <c r="D108" s="47">
        <v>-11.580945454545455</v>
      </c>
      <c r="E108" s="47">
        <v>-11.704254545454546</v>
      </c>
      <c r="F108" s="47">
        <v>-11.827793939393938</v>
      </c>
      <c r="G108" s="47">
        <v>-11.950218181818181</v>
      </c>
      <c r="H108" s="47">
        <v>-12.072843373493976</v>
      </c>
      <c r="I108" s="47">
        <v>-12.195734939759037</v>
      </c>
      <c r="J108" s="47">
        <v>-12.318266666666666</v>
      </c>
      <c r="K108" s="47">
        <v>-12.4404</v>
      </c>
      <c r="L108" s="47">
        <v>-12.5604</v>
      </c>
      <c r="M108" s="47">
        <v>-12.679177004538579</v>
      </c>
      <c r="N108" s="47">
        <v>-12.796574886535552</v>
      </c>
      <c r="O108" s="47">
        <v>-12.913972768532528</v>
      </c>
      <c r="P108" s="47">
        <v>-13.031370650529501</v>
      </c>
      <c r="Q108" s="47">
        <v>-13.148768532526475</v>
      </c>
      <c r="R108" s="47">
        <v>-13.26616641452345</v>
      </c>
      <c r="S108" s="47">
        <v>-13.383564296520424</v>
      </c>
      <c r="T108" s="47">
        <v>-13.494977307110439</v>
      </c>
      <c r="U108" s="47">
        <v>-13.605416036308624</v>
      </c>
      <c r="V108" s="47">
        <v>-13.715854765506808</v>
      </c>
      <c r="W108" s="47">
        <v>-13.826293494704993</v>
      </c>
      <c r="X108" s="47">
        <v>-13.936732223903178</v>
      </c>
      <c r="Y108" s="47">
        <v>-14.047170953101363</v>
      </c>
      <c r="Z108" s="47">
        <v>-14.155984848484849</v>
      </c>
      <c r="AA108" s="47">
        <v>-14.259924242424244</v>
      </c>
      <c r="AB108" s="47">
        <v>-14.363863636363638</v>
      </c>
      <c r="AC108" s="47">
        <v>-14.467803030303031</v>
      </c>
      <c r="AD108" s="47">
        <v>-14.571742424242425</v>
      </c>
      <c r="AE108" s="47">
        <v>-14.675681818181818</v>
      </c>
      <c r="AF108" s="47">
        <v>-14.779621212121214</v>
      </c>
      <c r="AG108" s="47">
        <v>-14.878934947049926</v>
      </c>
      <c r="AH108" s="47">
        <v>-14.975757942511347</v>
      </c>
      <c r="AI108" s="47">
        <v>-15.072580937972768</v>
      </c>
      <c r="AJ108" s="47">
        <v>-15.169403933434191</v>
      </c>
      <c r="AK108" s="47">
        <v>-15.266226928895613</v>
      </c>
      <c r="AL108" s="47">
        <v>-15.363049924357034</v>
      </c>
      <c r="AM108" s="47">
        <v>-15.459655068078668</v>
      </c>
      <c r="AN108" s="47">
        <v>-15.551031770045386</v>
      </c>
      <c r="AO108" s="47">
        <v>-15.642408472012102</v>
      </c>
      <c r="AP108" s="47">
        <v>-15.733785173978818</v>
      </c>
      <c r="AQ108" s="47">
        <v>-15.825161875945536</v>
      </c>
      <c r="AR108" s="47">
        <v>-15.916538577912252</v>
      </c>
      <c r="AS108" s="47">
        <v>-16.007915279878969</v>
      </c>
      <c r="AT108" s="47">
        <v>-16.097210287443268</v>
      </c>
      <c r="AU108" s="47">
        <v>-16.183745839636913</v>
      </c>
      <c r="AV108" s="47">
        <v>-16.270281391830558</v>
      </c>
      <c r="AW108" s="47">
        <v>-16.356816944024207</v>
      </c>
      <c r="AX108" s="47">
        <v>-16.443352496217852</v>
      </c>
      <c r="AY108" s="47">
        <v>-16.5298880484115</v>
      </c>
      <c r="AZ108" s="47">
        <v>-16.616423600605145</v>
      </c>
      <c r="BA108" s="47">
        <v>-16.701575757575757</v>
      </c>
      <c r="BB108" s="47">
        <v>-16.786424242424243</v>
      </c>
      <c r="BC108" s="47">
        <v>-16.871272727272725</v>
      </c>
      <c r="BD108" s="47">
        <v>-16.956121212121211</v>
      </c>
      <c r="BE108" s="47">
        <v>-17.040969696969697</v>
      </c>
      <c r="BF108" s="47">
        <v>-17.125818181818182</v>
      </c>
      <c r="BG108" s="47">
        <v>-17.210554216867472</v>
      </c>
      <c r="BH108" s="47">
        <v>-17.294891566265061</v>
      </c>
      <c r="BI108" s="47">
        <v>-17.380193939393941</v>
      </c>
      <c r="BJ108" s="47">
        <v>-17.466254545454547</v>
      </c>
      <c r="BK108" s="47">
        <v>-17.554521212121212</v>
      </c>
      <c r="BL108" s="47">
        <v>-17.643321212121212</v>
      </c>
      <c r="BM108" s="47">
        <v>-17.733018181818181</v>
      </c>
      <c r="BN108" s="47">
        <v>-17.82419393939394</v>
      </c>
      <c r="BO108" s="47">
        <v>-17.916315151515153</v>
      </c>
      <c r="BP108" s="47">
        <v>-18.010216867469882</v>
      </c>
      <c r="BQ108" s="47">
        <v>-18.105090909090908</v>
      </c>
      <c r="BR108" s="47">
        <v>-18.202060606060606</v>
      </c>
      <c r="BS108" s="47">
        <v>-18.30139393939394</v>
      </c>
      <c r="BT108" s="47">
        <v>-18.402000000000001</v>
      </c>
    </row>
    <row r="109" spans="1:72" ht="9.9499999999999993" customHeight="1" thickBot="1">
      <c r="A109" s="45" t="s">
        <v>2</v>
      </c>
      <c r="B109" s="35">
        <v>-5.6688000000000001</v>
      </c>
      <c r="C109" s="35">
        <v>-5.7292606060606062</v>
      </c>
      <c r="D109" s="47">
        <v>-5.7904727272727277</v>
      </c>
      <c r="E109" s="47">
        <v>-5.8521272727272731</v>
      </c>
      <c r="F109" s="47">
        <v>-5.9138969696969692</v>
      </c>
      <c r="G109" s="47">
        <v>-5.9751090909090907</v>
      </c>
      <c r="H109" s="47">
        <v>-6.036421686746988</v>
      </c>
      <c r="I109" s="47">
        <v>-6.0978674698795183</v>
      </c>
      <c r="J109" s="47">
        <v>-6.1591333333333331</v>
      </c>
      <c r="K109" s="47">
        <v>-6.2202000000000002</v>
      </c>
      <c r="L109" s="47">
        <v>-6.2801999999999998</v>
      </c>
      <c r="M109" s="47">
        <v>-6.3395885022692893</v>
      </c>
      <c r="N109" s="47">
        <v>-6.3982874432677761</v>
      </c>
      <c r="O109" s="47">
        <v>-6.4569863842662638</v>
      </c>
      <c r="P109" s="47">
        <v>-6.5156853252647506</v>
      </c>
      <c r="Q109" s="47">
        <v>-6.5743842662632375</v>
      </c>
      <c r="R109" s="47">
        <v>-6.6330832072617252</v>
      </c>
      <c r="S109" s="47">
        <v>-6.691782148260212</v>
      </c>
      <c r="T109" s="47">
        <v>-6.7474886535552194</v>
      </c>
      <c r="U109" s="47">
        <v>-6.8027080181543118</v>
      </c>
      <c r="V109" s="47">
        <v>-6.8579273827534042</v>
      </c>
      <c r="W109" s="47">
        <v>-6.9131467473524966</v>
      </c>
      <c r="X109" s="47">
        <v>-6.9683661119515889</v>
      </c>
      <c r="Y109" s="47">
        <v>-7.0235854765506813</v>
      </c>
      <c r="Z109" s="47">
        <v>-7.0779924242424244</v>
      </c>
      <c r="AA109" s="47">
        <v>-7.129962121212122</v>
      </c>
      <c r="AB109" s="47">
        <v>-7.1819318181818188</v>
      </c>
      <c r="AC109" s="47">
        <v>-7.2339015151515156</v>
      </c>
      <c r="AD109" s="47">
        <v>-7.2858712121212124</v>
      </c>
      <c r="AE109" s="47">
        <v>-7.3378409090909091</v>
      </c>
      <c r="AF109" s="47">
        <v>-7.3898106060606068</v>
      </c>
      <c r="AG109" s="47">
        <v>-7.4394674735249628</v>
      </c>
      <c r="AH109" s="47">
        <v>-7.4878789712556735</v>
      </c>
      <c r="AI109" s="47">
        <v>-7.5362904689863841</v>
      </c>
      <c r="AJ109" s="47">
        <v>-7.5847019667170956</v>
      </c>
      <c r="AK109" s="47">
        <v>-7.6331134644478063</v>
      </c>
      <c r="AL109" s="47">
        <v>-7.6815249621785169</v>
      </c>
      <c r="AM109" s="47">
        <v>-7.7298275340393339</v>
      </c>
      <c r="AN109" s="47">
        <v>-7.7755158850226929</v>
      </c>
      <c r="AO109" s="47">
        <v>-7.821204236006051</v>
      </c>
      <c r="AP109" s="47">
        <v>-7.8668925869894091</v>
      </c>
      <c r="AQ109" s="47">
        <v>-7.9125809379727681</v>
      </c>
      <c r="AR109" s="47">
        <v>-7.9582692889561262</v>
      </c>
      <c r="AS109" s="47">
        <v>-8.0039576399394843</v>
      </c>
      <c r="AT109" s="47">
        <v>-8.0486051437216339</v>
      </c>
      <c r="AU109" s="47">
        <v>-8.0918729198184565</v>
      </c>
      <c r="AV109" s="47">
        <v>-8.135140695915279</v>
      </c>
      <c r="AW109" s="47">
        <v>-8.1784084720121033</v>
      </c>
      <c r="AX109" s="47">
        <v>-8.2216762481089258</v>
      </c>
      <c r="AY109" s="47">
        <v>-8.2649440242057501</v>
      </c>
      <c r="AZ109" s="47">
        <v>-8.3082118003025727</v>
      </c>
      <c r="BA109" s="47">
        <v>-8.3507878787878784</v>
      </c>
      <c r="BB109" s="47">
        <v>-8.3932121212121213</v>
      </c>
      <c r="BC109" s="47">
        <v>-8.4356363636363625</v>
      </c>
      <c r="BD109" s="47">
        <v>-8.4780606060606054</v>
      </c>
      <c r="BE109" s="47">
        <v>-8.5204848484848483</v>
      </c>
      <c r="BF109" s="47">
        <v>-8.5629090909090912</v>
      </c>
      <c r="BG109" s="47">
        <v>-8.6052771084337358</v>
      </c>
      <c r="BH109" s="47">
        <v>-8.6474457831325307</v>
      </c>
      <c r="BI109" s="47">
        <v>-8.6900969696969703</v>
      </c>
      <c r="BJ109" s="47">
        <v>-8.7331272727272733</v>
      </c>
      <c r="BK109" s="47">
        <v>-8.7772606060606062</v>
      </c>
      <c r="BL109" s="47">
        <v>-8.8216606060606058</v>
      </c>
      <c r="BM109" s="47">
        <v>-8.8665090909090907</v>
      </c>
      <c r="BN109" s="47">
        <v>-8.9120969696969699</v>
      </c>
      <c r="BO109" s="47">
        <v>-8.9581575757575767</v>
      </c>
      <c r="BP109" s="47">
        <v>-9.0051084337349412</v>
      </c>
      <c r="BQ109" s="47">
        <v>-9.052545454545454</v>
      </c>
      <c r="BR109" s="47">
        <v>-9.1010303030303028</v>
      </c>
      <c r="BS109" s="47">
        <v>-9.1506969696969698</v>
      </c>
      <c r="BT109" s="47">
        <v>-9.2010000000000005</v>
      </c>
    </row>
    <row r="110" spans="1:72" ht="9.9499999999999993" customHeight="1" thickBot="1">
      <c r="A110" s="45" t="s">
        <v>1</v>
      </c>
      <c r="B110" s="35">
        <v>-18.61</v>
      </c>
      <c r="C110" s="35">
        <v>-18.612303030303028</v>
      </c>
      <c r="D110" s="47">
        <v>-18.618363636363636</v>
      </c>
      <c r="E110" s="47">
        <v>-18.624424242424244</v>
      </c>
      <c r="F110" s="47">
        <v>-18.630969696969697</v>
      </c>
      <c r="G110" s="47">
        <v>-18.643090909090908</v>
      </c>
      <c r="H110" s="47">
        <v>-18.655180722891565</v>
      </c>
      <c r="I110" s="47">
        <v>-18.667228915662651</v>
      </c>
      <c r="J110" s="47">
        <v>-18.679333333333336</v>
      </c>
      <c r="K110" s="47">
        <v>-18.692181818181819</v>
      </c>
      <c r="L110" s="47">
        <v>-18.710363636363635</v>
      </c>
      <c r="M110" s="47">
        <v>-18.728532526475036</v>
      </c>
      <c r="N110" s="47">
        <v>-18.746686838124052</v>
      </c>
      <c r="O110" s="47">
        <v>-18.764841149773069</v>
      </c>
      <c r="P110" s="47">
        <v>-18.782995461422086</v>
      </c>
      <c r="Q110" s="47">
        <v>-18.801149773071103</v>
      </c>
      <c r="R110" s="47">
        <v>-18.81930408472012</v>
      </c>
      <c r="S110" s="47">
        <v>-18.837458396369136</v>
      </c>
      <c r="T110" s="47">
        <v>-18.856913767019666</v>
      </c>
      <c r="U110" s="47">
        <v>-18.876580937972768</v>
      </c>
      <c r="V110" s="47">
        <v>-18.896248108925871</v>
      </c>
      <c r="W110" s="47">
        <v>-18.91591527987897</v>
      </c>
      <c r="X110" s="47">
        <v>-18.935582450832072</v>
      </c>
      <c r="Y110" s="47">
        <v>-18.955249621785175</v>
      </c>
      <c r="Z110" s="47">
        <v>-18.975303030303028</v>
      </c>
      <c r="AA110" s="47">
        <v>-18.996515151515151</v>
      </c>
      <c r="AB110" s="47">
        <v>-19.017727272727271</v>
      </c>
      <c r="AC110" s="47">
        <v>-19.038939393939394</v>
      </c>
      <c r="AD110" s="47">
        <v>-19.060151515151514</v>
      </c>
      <c r="AE110" s="47">
        <v>-19.081363636363637</v>
      </c>
      <c r="AF110" s="47">
        <v>-19.102575757575757</v>
      </c>
      <c r="AG110" s="47">
        <v>-19.12376701966717</v>
      </c>
      <c r="AH110" s="47">
        <v>-19.144947049924358</v>
      </c>
      <c r="AI110" s="47">
        <v>-19.166127080181543</v>
      </c>
      <c r="AJ110" s="47">
        <v>-19.187307110438727</v>
      </c>
      <c r="AK110" s="47">
        <v>-19.208487140695915</v>
      </c>
      <c r="AL110" s="47">
        <v>-19.2296671709531</v>
      </c>
      <c r="AM110" s="47">
        <v>-19.250786686838126</v>
      </c>
      <c r="AN110" s="47">
        <v>-19.270453857791225</v>
      </c>
      <c r="AO110" s="47">
        <v>-19.290121028744327</v>
      </c>
      <c r="AP110" s="47">
        <v>-19.309788199697426</v>
      </c>
      <c r="AQ110" s="47">
        <v>-19.329455370650528</v>
      </c>
      <c r="AR110" s="47">
        <v>-19.349122541603631</v>
      </c>
      <c r="AS110" s="47">
        <v>-19.36878971255673</v>
      </c>
      <c r="AT110" s="47">
        <v>-19.389107413010588</v>
      </c>
      <c r="AU110" s="47">
        <v>-19.410287443267777</v>
      </c>
      <c r="AV110" s="47">
        <v>-19.431467473524961</v>
      </c>
      <c r="AW110" s="47">
        <v>-19.452647503782149</v>
      </c>
      <c r="AX110" s="47">
        <v>-19.473827534039334</v>
      </c>
      <c r="AY110" s="47">
        <v>-19.495007564296522</v>
      </c>
      <c r="AZ110" s="47">
        <v>-19.516187594553706</v>
      </c>
      <c r="BA110" s="47">
        <v>-19.534909090909093</v>
      </c>
      <c r="BB110" s="47">
        <v>-19.553090909090908</v>
      </c>
      <c r="BC110" s="47">
        <v>-19.571272727272728</v>
      </c>
      <c r="BD110" s="47">
        <v>-19.589454545454544</v>
      </c>
      <c r="BE110" s="47">
        <v>-19.607636363636363</v>
      </c>
      <c r="BF110" s="47">
        <v>-19.631090909090908</v>
      </c>
      <c r="BG110" s="47">
        <v>-19.653975903614455</v>
      </c>
      <c r="BH110" s="47">
        <v>-19.672048192771083</v>
      </c>
      <c r="BI110" s="47">
        <v>-19.69018181818182</v>
      </c>
      <c r="BJ110" s="47">
        <v>-19.708363636363636</v>
      </c>
      <c r="BK110" s="47">
        <v>-19.726545454545455</v>
      </c>
      <c r="BL110" s="47">
        <v>-19.746303030303029</v>
      </c>
      <c r="BM110" s="47">
        <v>-19.770545454545456</v>
      </c>
      <c r="BN110" s="47">
        <v>-19.791090909090908</v>
      </c>
      <c r="BO110" s="47">
        <v>-19.809272727272727</v>
      </c>
      <c r="BP110" s="47">
        <v>-19.827349397590361</v>
      </c>
      <c r="BQ110" s="47">
        <v>-19.847272727272728</v>
      </c>
      <c r="BR110" s="47">
        <v>-19.871515151515151</v>
      </c>
      <c r="BS110" s="47">
        <v>-19.891818181818181</v>
      </c>
      <c r="BT110" s="47">
        <v>-19.91</v>
      </c>
    </row>
    <row r="111" spans="1:72" ht="9.9499999999999993" customHeight="1" thickBot="1">
      <c r="A111" s="45" t="s">
        <v>134</v>
      </c>
      <c r="B111" s="35">
        <v>-58.239090909090905</v>
      </c>
      <c r="C111" s="35">
        <v>-57.012424242424245</v>
      </c>
      <c r="D111" s="47">
        <v>-55.86090909090909</v>
      </c>
      <c r="E111" s="47">
        <v>-54.784606060606059</v>
      </c>
      <c r="F111" s="47">
        <v>-53.74339393939394</v>
      </c>
      <c r="G111" s="47">
        <v>-52.785818181818179</v>
      </c>
      <c r="H111" s="47">
        <v>-51.861807228915666</v>
      </c>
      <c r="I111" s="47">
        <v>-50.982289156626507</v>
      </c>
      <c r="J111" s="47">
        <v>-50.154666666666664</v>
      </c>
      <c r="K111" s="47">
        <v>-49.349090909090904</v>
      </c>
      <c r="L111" s="47">
        <v>-48.591515151515154</v>
      </c>
      <c r="M111" s="47">
        <v>-47.891361573373672</v>
      </c>
      <c r="N111" s="47">
        <v>-47.255960665658094</v>
      </c>
      <c r="O111" s="47">
        <v>-46.620559757942509</v>
      </c>
      <c r="P111" s="47">
        <v>-45.985158850226931</v>
      </c>
      <c r="Q111" s="47">
        <v>-45.349757942511346</v>
      </c>
      <c r="R111" s="47">
        <v>-44.714357034795768</v>
      </c>
      <c r="S111" s="47">
        <v>-44.078956127080183</v>
      </c>
      <c r="T111" s="47">
        <v>-43.564553706505293</v>
      </c>
      <c r="U111" s="47">
        <v>-43.069848714069593</v>
      </c>
      <c r="V111" s="47">
        <v>-42.575143721633886</v>
      </c>
      <c r="W111" s="47">
        <v>-42.080438729198185</v>
      </c>
      <c r="X111" s="47">
        <v>-41.585733736762478</v>
      </c>
      <c r="Y111" s="47">
        <v>-41.091028744326778</v>
      </c>
      <c r="Z111" s="47">
        <v>-40.61962121212121</v>
      </c>
      <c r="AA111" s="47">
        <v>-40.218106060606061</v>
      </c>
      <c r="AB111" s="47">
        <v>-39.816590909090905</v>
      </c>
      <c r="AC111" s="47">
        <v>-39.415075757575757</v>
      </c>
      <c r="AD111" s="47">
        <v>-39.013560606060608</v>
      </c>
      <c r="AE111" s="47">
        <v>-38.612045454545452</v>
      </c>
      <c r="AF111" s="47">
        <v>-38.210530303030303</v>
      </c>
      <c r="AG111" s="47">
        <v>-37.854644478063541</v>
      </c>
      <c r="AH111" s="47">
        <v>-37.523328290468989</v>
      </c>
      <c r="AI111" s="47">
        <v>-37.192012102874436</v>
      </c>
      <c r="AJ111" s="47">
        <v>-36.860695915279884</v>
      </c>
      <c r="AK111" s="47">
        <v>-36.529379727685324</v>
      </c>
      <c r="AL111" s="47">
        <v>-36.198063540090772</v>
      </c>
      <c r="AM111" s="47">
        <v>-35.868804841149775</v>
      </c>
      <c r="AN111" s="47">
        <v>-35.588925869894105</v>
      </c>
      <c r="AO111" s="47">
        <v>-35.309046898638428</v>
      </c>
      <c r="AP111" s="47">
        <v>-35.029167927382758</v>
      </c>
      <c r="AQ111" s="47">
        <v>-34.749288956127081</v>
      </c>
      <c r="AR111" s="47">
        <v>-34.469409984871412</v>
      </c>
      <c r="AS111" s="47">
        <v>-34.189531013615735</v>
      </c>
      <c r="AT111" s="47">
        <v>-33.925264750378219</v>
      </c>
      <c r="AU111" s="47">
        <v>-33.681694402420575</v>
      </c>
      <c r="AV111" s="47">
        <v>-33.438124054462939</v>
      </c>
      <c r="AW111" s="47">
        <v>-33.194553706505296</v>
      </c>
      <c r="AX111" s="47">
        <v>-32.950983358547653</v>
      </c>
      <c r="AY111" s="47">
        <v>-32.707413010590017</v>
      </c>
      <c r="AZ111" s="47">
        <v>-32.463842662632374</v>
      </c>
      <c r="BA111" s="47">
        <v>-32.241090909090907</v>
      </c>
      <c r="BB111" s="47">
        <v>-32.022909090909089</v>
      </c>
      <c r="BC111" s="47">
        <v>-31.804727272727273</v>
      </c>
      <c r="BD111" s="47">
        <v>-31.58969696969697</v>
      </c>
      <c r="BE111" s="47">
        <v>-31.377575757575759</v>
      </c>
      <c r="BF111" s="47">
        <v>-31.170727272727273</v>
      </c>
      <c r="BG111" s="47">
        <v>-30.966265060240964</v>
      </c>
      <c r="BH111" s="47">
        <v>-30.767469879518071</v>
      </c>
      <c r="BI111" s="47">
        <v>-30.568000000000001</v>
      </c>
      <c r="BJ111" s="47">
        <v>-30.368000000000002</v>
      </c>
      <c r="BK111" s="47">
        <v>-30.173515151515151</v>
      </c>
      <c r="BL111" s="47">
        <v>-29.981151515151517</v>
      </c>
      <c r="BM111" s="47">
        <v>-29.793272727272726</v>
      </c>
      <c r="BN111" s="47">
        <v>-29.605393939393938</v>
      </c>
      <c r="BO111" s="47">
        <v>-29.417515151515151</v>
      </c>
      <c r="BP111" s="47">
        <v>-29.230722891566266</v>
      </c>
      <c r="BQ111" s="47">
        <v>-29.043636363636363</v>
      </c>
      <c r="BR111" s="47">
        <v>-28.855757575757575</v>
      </c>
      <c r="BS111" s="47">
        <v>-28.671818181818182</v>
      </c>
      <c r="BT111" s="47">
        <v>-28.49</v>
      </c>
    </row>
    <row r="112" spans="1:72" ht="9.9499999999999993" customHeight="1" thickBot="1">
      <c r="A112" s="45" t="s">
        <v>135</v>
      </c>
      <c r="B112" s="35">
        <v>-5.6688000000000001</v>
      </c>
      <c r="C112" s="35">
        <v>-5.7292606060606062</v>
      </c>
      <c r="D112" s="47">
        <v>-5.7904727272727277</v>
      </c>
      <c r="E112" s="47">
        <v>-5.8521272727272731</v>
      </c>
      <c r="F112" s="47">
        <v>-5.9138969696969692</v>
      </c>
      <c r="G112" s="47">
        <v>-5.9751090909090907</v>
      </c>
      <c r="H112" s="47">
        <v>-6.036421686746988</v>
      </c>
      <c r="I112" s="47">
        <v>-6.0978674698795183</v>
      </c>
      <c r="J112" s="47">
        <v>-6.1591333333333331</v>
      </c>
      <c r="K112" s="47">
        <v>-6.2202000000000002</v>
      </c>
      <c r="L112" s="47">
        <v>-6.2801999999999998</v>
      </c>
      <c r="M112" s="47">
        <v>-6.3395885022692893</v>
      </c>
      <c r="N112" s="47">
        <v>-6.3982874432677761</v>
      </c>
      <c r="O112" s="47">
        <v>-6.4569863842662638</v>
      </c>
      <c r="P112" s="47">
        <v>-6.5156853252647506</v>
      </c>
      <c r="Q112" s="47">
        <v>-6.5743842662632375</v>
      </c>
      <c r="R112" s="47">
        <v>-6.6330832072617252</v>
      </c>
      <c r="S112" s="47">
        <v>-6.691782148260212</v>
      </c>
      <c r="T112" s="47">
        <v>-6.7474886535552194</v>
      </c>
      <c r="U112" s="47">
        <v>-6.8027080181543118</v>
      </c>
      <c r="V112" s="47">
        <v>-6.8579273827534042</v>
      </c>
      <c r="W112" s="47">
        <v>-6.9131467473524966</v>
      </c>
      <c r="X112" s="47">
        <v>-6.9683661119515889</v>
      </c>
      <c r="Y112" s="47">
        <v>-7.0235854765506813</v>
      </c>
      <c r="Z112" s="47">
        <v>-7.0779924242424244</v>
      </c>
      <c r="AA112" s="47">
        <v>-7.129962121212122</v>
      </c>
      <c r="AB112" s="47">
        <v>-7.1819318181818188</v>
      </c>
      <c r="AC112" s="47">
        <v>-7.2339015151515156</v>
      </c>
      <c r="AD112" s="47">
        <v>-7.2858712121212124</v>
      </c>
      <c r="AE112" s="47">
        <v>-7.3378409090909091</v>
      </c>
      <c r="AF112" s="47">
        <v>-7.3898106060606068</v>
      </c>
      <c r="AG112" s="47">
        <v>-7.4394674735249628</v>
      </c>
      <c r="AH112" s="47">
        <v>-7.4878789712556735</v>
      </c>
      <c r="AI112" s="47">
        <v>-7.5362904689863841</v>
      </c>
      <c r="AJ112" s="47">
        <v>-7.5847019667170956</v>
      </c>
      <c r="AK112" s="47">
        <v>-7.6331134644478063</v>
      </c>
      <c r="AL112" s="47">
        <v>-7.6815249621785169</v>
      </c>
      <c r="AM112" s="47">
        <v>-7.7298275340393339</v>
      </c>
      <c r="AN112" s="47">
        <v>-7.7755158850226929</v>
      </c>
      <c r="AO112" s="47">
        <v>-7.821204236006051</v>
      </c>
      <c r="AP112" s="47">
        <v>-7.8668925869894091</v>
      </c>
      <c r="AQ112" s="47">
        <v>-7.9125809379727681</v>
      </c>
      <c r="AR112" s="47">
        <v>-7.9582692889561262</v>
      </c>
      <c r="AS112" s="47">
        <v>-8.0039576399394843</v>
      </c>
      <c r="AT112" s="47">
        <v>-8.0486051437216339</v>
      </c>
      <c r="AU112" s="47">
        <v>-8.0918729198184565</v>
      </c>
      <c r="AV112" s="47">
        <v>-8.135140695915279</v>
      </c>
      <c r="AW112" s="47">
        <v>-8.1784084720121033</v>
      </c>
      <c r="AX112" s="47">
        <v>-8.2216762481089258</v>
      </c>
      <c r="AY112" s="47">
        <v>-8.2649440242057501</v>
      </c>
      <c r="AZ112" s="47">
        <v>-8.3082118003025727</v>
      </c>
      <c r="BA112" s="47">
        <v>-8.3507878787878784</v>
      </c>
      <c r="BB112" s="47">
        <v>-8.3932121212121213</v>
      </c>
      <c r="BC112" s="47">
        <v>-8.4356363636363625</v>
      </c>
      <c r="BD112" s="47">
        <v>-8.4780606060606054</v>
      </c>
      <c r="BE112" s="47">
        <v>-8.5204848484848483</v>
      </c>
      <c r="BF112" s="47">
        <v>-8.5629090909090912</v>
      </c>
      <c r="BG112" s="47">
        <v>-8.6052771084337358</v>
      </c>
      <c r="BH112" s="47">
        <v>-8.6474457831325307</v>
      </c>
      <c r="BI112" s="47">
        <v>-8.6900969696969703</v>
      </c>
      <c r="BJ112" s="47">
        <v>-8.7331272727272733</v>
      </c>
      <c r="BK112" s="47">
        <v>-8.7772606060606062</v>
      </c>
      <c r="BL112" s="47">
        <v>-8.8216606060606058</v>
      </c>
      <c r="BM112" s="47">
        <v>-8.8665090909090907</v>
      </c>
      <c r="BN112" s="47">
        <v>-8.9120969696969699</v>
      </c>
      <c r="BO112" s="47">
        <v>-8.9581575757575767</v>
      </c>
      <c r="BP112" s="47">
        <v>-9.0051084337349412</v>
      </c>
      <c r="BQ112" s="47">
        <v>-9.052545454545454</v>
      </c>
      <c r="BR112" s="47">
        <v>-9.1010303030303028</v>
      </c>
      <c r="BS112" s="47">
        <v>-9.1506969696969698</v>
      </c>
      <c r="BT112" s="47">
        <v>-9.2010000000000005</v>
      </c>
    </row>
    <row r="113" spans="1:72" ht="9.9499999999999993" customHeight="1" thickBot="1">
      <c r="A113" s="45" t="s">
        <v>110</v>
      </c>
      <c r="B113" s="35">
        <v>-31.89722424242424</v>
      </c>
      <c r="C113" s="35">
        <v>-31.250533333333333</v>
      </c>
      <c r="D113" s="47">
        <v>-30.6572</v>
      </c>
      <c r="E113" s="47">
        <v>-30.1174</v>
      </c>
      <c r="F113" s="47">
        <v>-29.601715151515151</v>
      </c>
      <c r="G113" s="47">
        <v>-29.135654545454543</v>
      </c>
      <c r="H113" s="47">
        <v>-28.691783132530119</v>
      </c>
      <c r="I113" s="47">
        <v>-28.277325301204822</v>
      </c>
      <c r="J113" s="47">
        <v>-27.8978</v>
      </c>
      <c r="K113" s="47">
        <v>-27.532927272727274</v>
      </c>
      <c r="L113" s="47">
        <v>-27.198987878787882</v>
      </c>
      <c r="M113" s="47">
        <v>-26.90098033282905</v>
      </c>
      <c r="N113" s="47">
        <v>-26.643491679273829</v>
      </c>
      <c r="O113" s="47">
        <v>-26.386003025718608</v>
      </c>
      <c r="P113" s="47">
        <v>-26.128514372163391</v>
      </c>
      <c r="Q113" s="47">
        <v>-25.87102571860817</v>
      </c>
      <c r="R113" s="47">
        <v>-25.613537065052949</v>
      </c>
      <c r="S113" s="47">
        <v>-25.356048411497731</v>
      </c>
      <c r="T113" s="47">
        <v>-25.171028744326776</v>
      </c>
      <c r="U113" s="47">
        <v>-24.997806354009079</v>
      </c>
      <c r="V113" s="47">
        <v>-24.824583963691378</v>
      </c>
      <c r="W113" s="47">
        <v>-24.651361573373677</v>
      </c>
      <c r="X113" s="47">
        <v>-24.478139183055976</v>
      </c>
      <c r="Y113" s="47">
        <v>-24.304916792738275</v>
      </c>
      <c r="Z113" s="47">
        <v>-24.144810606060606</v>
      </c>
      <c r="AA113" s="47">
        <v>-24.02405303030303</v>
      </c>
      <c r="AB113" s="47">
        <v>-23.903295454545454</v>
      </c>
      <c r="AC113" s="47">
        <v>-23.782537878787878</v>
      </c>
      <c r="AD113" s="47">
        <v>-23.661780303030305</v>
      </c>
      <c r="AE113" s="47">
        <v>-23.541022727272729</v>
      </c>
      <c r="AF113" s="47">
        <v>-23.420265151515153</v>
      </c>
      <c r="AG113" s="47">
        <v>-23.322931921331318</v>
      </c>
      <c r="AH113" s="47">
        <v>-23.238211800302572</v>
      </c>
      <c r="AI113" s="47">
        <v>-23.153491679273827</v>
      </c>
      <c r="AJ113" s="47">
        <v>-23.068771558245082</v>
      </c>
      <c r="AK113" s="47">
        <v>-22.984051437216337</v>
      </c>
      <c r="AL113" s="47">
        <v>-22.899331316187592</v>
      </c>
      <c r="AM113" s="47">
        <v>-22.815652042360057</v>
      </c>
      <c r="AN113" s="47">
        <v>-22.756953101361571</v>
      </c>
      <c r="AO113" s="47">
        <v>-22.698254160363085</v>
      </c>
      <c r="AP113" s="47">
        <v>-22.639555219364599</v>
      </c>
      <c r="AQ113" s="47">
        <v>-22.58085627836611</v>
      </c>
      <c r="AR113" s="47">
        <v>-22.522157337367624</v>
      </c>
      <c r="AS113" s="47">
        <v>-22.463458396369138</v>
      </c>
      <c r="AT113" s="47">
        <v>-22.412826021180031</v>
      </c>
      <c r="AU113" s="47">
        <v>-22.372886535552194</v>
      </c>
      <c r="AV113" s="47">
        <v>-22.332947049924357</v>
      </c>
      <c r="AW113" s="47">
        <v>-22.29300756429652</v>
      </c>
      <c r="AX113" s="47">
        <v>-22.253068078668683</v>
      </c>
      <c r="AY113" s="47">
        <v>-22.213128593040846</v>
      </c>
      <c r="AZ113" s="47">
        <v>-22.173189107413009</v>
      </c>
      <c r="BA113" s="47">
        <v>-22.136181818181818</v>
      </c>
      <c r="BB113" s="47">
        <v>-22.101878787878789</v>
      </c>
      <c r="BC113" s="47">
        <v>-22.077636363636362</v>
      </c>
      <c r="BD113" s="47">
        <v>-22.050242424242423</v>
      </c>
      <c r="BE113" s="47">
        <v>-22.019939393939392</v>
      </c>
      <c r="BF113" s="47">
        <v>-21.99490909090909</v>
      </c>
      <c r="BG113" s="47">
        <v>-21.972024096385542</v>
      </c>
      <c r="BH113" s="47">
        <v>-21.953951807228915</v>
      </c>
      <c r="BI113" s="47">
        <v>-21.932763636363635</v>
      </c>
      <c r="BJ113" s="47">
        <v>-21.909127272727272</v>
      </c>
      <c r="BK113" s="47">
        <v>-21.892109090909091</v>
      </c>
      <c r="BL113" s="47">
        <v>-21.875903030303032</v>
      </c>
      <c r="BM113" s="47">
        <v>-21.860145454545453</v>
      </c>
      <c r="BN113" s="47">
        <v>-21.845127272727272</v>
      </c>
      <c r="BO113" s="47">
        <v>-21.830581818181816</v>
      </c>
      <c r="BP113" s="47">
        <v>-21.817277108433736</v>
      </c>
      <c r="BQ113" s="47">
        <v>-21.804363636363636</v>
      </c>
      <c r="BR113" s="47">
        <v>-21.792242424242424</v>
      </c>
      <c r="BS113" s="47">
        <v>-21.781303030303032</v>
      </c>
      <c r="BT113" s="47">
        <v>-21.771000000000001</v>
      </c>
    </row>
    <row r="114" spans="1:72" ht="9.9499999999999993" customHeight="1" thickBot="1">
      <c r="A114" s="45" t="s">
        <v>109</v>
      </c>
      <c r="B114" s="35">
        <v>-133.48458181818182</v>
      </c>
      <c r="C114" s="35">
        <v>-131.21263030303029</v>
      </c>
      <c r="D114" s="47">
        <v>-129.09323636363635</v>
      </c>
      <c r="E114" s="47">
        <v>-127.12559393939394</v>
      </c>
      <c r="F114" s="47">
        <v>-125.22847878787879</v>
      </c>
      <c r="G114" s="47">
        <v>-123.49696363636365</v>
      </c>
      <c r="H114" s="47">
        <v>-121.83287951807229</v>
      </c>
      <c r="I114" s="47">
        <v>-120.25818072289157</v>
      </c>
      <c r="J114" s="47">
        <v>-118.78673333333333</v>
      </c>
      <c r="K114" s="47">
        <v>-117.35878181818181</v>
      </c>
      <c r="L114" s="47">
        <v>-116.0236303030303</v>
      </c>
      <c r="M114" s="47">
        <v>-114.80148865355523</v>
      </c>
      <c r="N114" s="47">
        <v>-113.70678366111952</v>
      </c>
      <c r="O114" s="47">
        <v>-112.61207866868382</v>
      </c>
      <c r="P114" s="47">
        <v>-111.51737367624811</v>
      </c>
      <c r="Q114" s="47">
        <v>-110.42266868381242</v>
      </c>
      <c r="R114" s="47">
        <v>-109.32796369137671</v>
      </c>
      <c r="S114" s="47">
        <v>-108.23325869894101</v>
      </c>
      <c r="T114" s="47">
        <v>-107.37157337367626</v>
      </c>
      <c r="U114" s="47">
        <v>-106.54782148260212</v>
      </c>
      <c r="V114" s="47">
        <v>-105.72406959152799</v>
      </c>
      <c r="W114" s="47">
        <v>-104.90031770045385</v>
      </c>
      <c r="X114" s="47">
        <v>-104.07656580937973</v>
      </c>
      <c r="Y114" s="47">
        <v>-103.25281391830559</v>
      </c>
      <c r="Z114" s="47">
        <v>-102.47321969696969</v>
      </c>
      <c r="AA114" s="47">
        <v>-101.82609848484847</v>
      </c>
      <c r="AB114" s="47">
        <v>-101.17897727272727</v>
      </c>
      <c r="AC114" s="47">
        <v>-100.53185606060606</v>
      </c>
      <c r="AD114" s="47">
        <v>-99.884734848484854</v>
      </c>
      <c r="AE114" s="47">
        <v>-99.237613636363633</v>
      </c>
      <c r="AF114" s="47">
        <v>-98.590492424242427</v>
      </c>
      <c r="AG114" s="47">
        <v>-98.027691376701966</v>
      </c>
      <c r="AH114" s="47">
        <v>-97.510293494704996</v>
      </c>
      <c r="AI114" s="47">
        <v>-96.992895612708026</v>
      </c>
      <c r="AJ114" s="47">
        <v>-96.475497730711055</v>
      </c>
      <c r="AK114" s="47">
        <v>-95.95809984871407</v>
      </c>
      <c r="AL114" s="47">
        <v>-95.4407019667171</v>
      </c>
      <c r="AM114" s="47">
        <v>-94.927092284417554</v>
      </c>
      <c r="AN114" s="47">
        <v>-94.504399394856279</v>
      </c>
      <c r="AO114" s="47">
        <v>-94.081706505295017</v>
      </c>
      <c r="AP114" s="47">
        <v>-93.659013615733741</v>
      </c>
      <c r="AQ114" s="47">
        <v>-93.236320726172465</v>
      </c>
      <c r="AR114" s="47">
        <v>-92.813627836611204</v>
      </c>
      <c r="AS114" s="47">
        <v>-92.390934947049928</v>
      </c>
      <c r="AT114" s="47">
        <v>-91.996344931921342</v>
      </c>
      <c r="AU114" s="47">
        <v>-91.639007564296534</v>
      </c>
      <c r="AV114" s="47">
        <v>-91.281670196671712</v>
      </c>
      <c r="AW114" s="47">
        <v>-90.924332829046904</v>
      </c>
      <c r="AX114" s="47">
        <v>-90.566995461422096</v>
      </c>
      <c r="AY114" s="47">
        <v>-90.209658093797287</v>
      </c>
      <c r="AZ114" s="47">
        <v>-89.852320726172479</v>
      </c>
      <c r="BA114" s="47">
        <v>-89.534545454545466</v>
      </c>
      <c r="BB114" s="47">
        <v>-89.225454545454554</v>
      </c>
      <c r="BC114" s="47">
        <v>-88.916363636363641</v>
      </c>
      <c r="BD114" s="47">
        <v>-88.613575757575759</v>
      </c>
      <c r="BE114" s="47">
        <v>-88.316606060606063</v>
      </c>
      <c r="BF114" s="47">
        <v>-88.030181818181816</v>
      </c>
      <c r="BG114" s="47">
        <v>-87.748361445783132</v>
      </c>
      <c r="BH114" s="47">
        <v>-87.477277108433739</v>
      </c>
      <c r="BI114" s="47">
        <v>-87.20629090909091</v>
      </c>
      <c r="BJ114" s="47">
        <v>-86.935381818181824</v>
      </c>
      <c r="BK114" s="47">
        <v>-86.678812121212133</v>
      </c>
      <c r="BL114" s="47">
        <v>-86.427284848484859</v>
      </c>
      <c r="BM114" s="47">
        <v>-86.18607272727273</v>
      </c>
      <c r="BN114" s="47">
        <v>-85.947078787878795</v>
      </c>
      <c r="BO114" s="47">
        <v>-85.709503030303026</v>
      </c>
      <c r="BP114" s="47">
        <v>-85.476771084337358</v>
      </c>
      <c r="BQ114" s="47">
        <v>-85.24490909090909</v>
      </c>
      <c r="BR114" s="47">
        <v>-85.014606060606056</v>
      </c>
      <c r="BS114" s="47">
        <v>-84.795727272727277</v>
      </c>
      <c r="BT114" s="47">
        <v>-84.582999999999998</v>
      </c>
    </row>
    <row r="115" spans="1:72" ht="9.9499999999999993" customHeight="1" thickBot="1">
      <c r="A115" s="45" t="s">
        <v>26</v>
      </c>
      <c r="B115" s="35">
        <v>-18.61</v>
      </c>
      <c r="C115" s="35">
        <v>-18.612303030303028</v>
      </c>
      <c r="D115" s="47">
        <v>-18.618363636363636</v>
      </c>
      <c r="E115" s="47">
        <v>-18.624424242424244</v>
      </c>
      <c r="F115" s="47">
        <v>-18.630969696969697</v>
      </c>
      <c r="G115" s="47">
        <v>-18.643090909090908</v>
      </c>
      <c r="H115" s="47">
        <v>-18.655180722891565</v>
      </c>
      <c r="I115" s="47">
        <v>-18.667228915662651</v>
      </c>
      <c r="J115" s="47">
        <v>-18.679333333333336</v>
      </c>
      <c r="K115" s="47">
        <v>-18.692181818181819</v>
      </c>
      <c r="L115" s="47">
        <v>-18.710363636363635</v>
      </c>
      <c r="M115" s="47">
        <v>-18.728532526475036</v>
      </c>
      <c r="N115" s="47">
        <v>-18.746686838124052</v>
      </c>
      <c r="O115" s="47">
        <v>-18.764841149773069</v>
      </c>
      <c r="P115" s="47">
        <v>-18.782995461422086</v>
      </c>
      <c r="Q115" s="47">
        <v>-18.801149773071103</v>
      </c>
      <c r="R115" s="47">
        <v>-18.81930408472012</v>
      </c>
      <c r="S115" s="47">
        <v>-18.837458396369136</v>
      </c>
      <c r="T115" s="47">
        <v>-18.856913767019666</v>
      </c>
      <c r="U115" s="47">
        <v>-18.876580937972768</v>
      </c>
      <c r="V115" s="47">
        <v>-18.896248108925871</v>
      </c>
      <c r="W115" s="47">
        <v>-18.91591527987897</v>
      </c>
      <c r="X115" s="47">
        <v>-18.935582450832072</v>
      </c>
      <c r="Y115" s="47">
        <v>-18.955249621785175</v>
      </c>
      <c r="Z115" s="47">
        <v>-18.975303030303028</v>
      </c>
      <c r="AA115" s="47">
        <v>-18.996515151515151</v>
      </c>
      <c r="AB115" s="47">
        <v>-19.017727272727271</v>
      </c>
      <c r="AC115" s="47">
        <v>-19.038939393939394</v>
      </c>
      <c r="AD115" s="47">
        <v>-19.060151515151514</v>
      </c>
      <c r="AE115" s="47">
        <v>-19.081363636363637</v>
      </c>
      <c r="AF115" s="47">
        <v>-19.102575757575757</v>
      </c>
      <c r="AG115" s="47">
        <v>-19.12376701966717</v>
      </c>
      <c r="AH115" s="47">
        <v>-19.144947049924358</v>
      </c>
      <c r="AI115" s="47">
        <v>-19.166127080181543</v>
      </c>
      <c r="AJ115" s="47">
        <v>-19.187307110438727</v>
      </c>
      <c r="AK115" s="47">
        <v>-19.208487140695915</v>
      </c>
      <c r="AL115" s="47">
        <v>-19.2296671709531</v>
      </c>
      <c r="AM115" s="47">
        <v>-19.250786686838126</v>
      </c>
      <c r="AN115" s="47">
        <v>-19.270453857791225</v>
      </c>
      <c r="AO115" s="47">
        <v>-19.290121028744327</v>
      </c>
      <c r="AP115" s="47">
        <v>-19.309788199697426</v>
      </c>
      <c r="AQ115" s="47">
        <v>-19.329455370650528</v>
      </c>
      <c r="AR115" s="47">
        <v>-19.349122541603631</v>
      </c>
      <c r="AS115" s="47">
        <v>-19.36878971255673</v>
      </c>
      <c r="AT115" s="47">
        <v>-19.389107413010588</v>
      </c>
      <c r="AU115" s="47">
        <v>-19.410287443267777</v>
      </c>
      <c r="AV115" s="47">
        <v>-19.431467473524961</v>
      </c>
      <c r="AW115" s="47">
        <v>-19.452647503782149</v>
      </c>
      <c r="AX115" s="47">
        <v>-19.473827534039334</v>
      </c>
      <c r="AY115" s="47">
        <v>-19.495007564296522</v>
      </c>
      <c r="AZ115" s="47">
        <v>-19.516187594553706</v>
      </c>
      <c r="BA115" s="47">
        <v>-19.534909090909093</v>
      </c>
      <c r="BB115" s="47">
        <v>-19.553090909090908</v>
      </c>
      <c r="BC115" s="47">
        <v>-19.571272727272728</v>
      </c>
      <c r="BD115" s="47">
        <v>-19.589454545454544</v>
      </c>
      <c r="BE115" s="47">
        <v>-19.607636363636363</v>
      </c>
      <c r="BF115" s="47">
        <v>-19.631090909090908</v>
      </c>
      <c r="BG115" s="47">
        <v>-19.653975903614455</v>
      </c>
      <c r="BH115" s="47">
        <v>-19.672048192771083</v>
      </c>
      <c r="BI115" s="47">
        <v>-19.69018181818182</v>
      </c>
      <c r="BJ115" s="47">
        <v>-19.708363636363636</v>
      </c>
      <c r="BK115" s="47">
        <v>-19.726545454545455</v>
      </c>
      <c r="BL115" s="47">
        <v>-19.746303030303029</v>
      </c>
      <c r="BM115" s="47">
        <v>-19.770545454545456</v>
      </c>
      <c r="BN115" s="47">
        <v>-19.791090909090908</v>
      </c>
      <c r="BO115" s="47">
        <v>-19.809272727272727</v>
      </c>
      <c r="BP115" s="47">
        <v>-19.827349397590361</v>
      </c>
      <c r="BQ115" s="47">
        <v>-19.847272727272728</v>
      </c>
      <c r="BR115" s="47">
        <v>-19.871515151515151</v>
      </c>
      <c r="BS115" s="47">
        <v>-19.891818181818181</v>
      </c>
      <c r="BT115" s="47">
        <v>-19.91</v>
      </c>
    </row>
    <row r="116" spans="1:72" ht="9.9499999999999993" customHeight="1" thickBot="1">
      <c r="A116" s="45" t="s">
        <v>5</v>
      </c>
      <c r="B116" s="35">
        <v>-58.239090909090905</v>
      </c>
      <c r="C116" s="35">
        <v>-57.012424242424245</v>
      </c>
      <c r="D116" s="47">
        <v>-55.86090909090909</v>
      </c>
      <c r="E116" s="47">
        <v>-54.784606060606059</v>
      </c>
      <c r="F116" s="47">
        <v>-53.74339393939394</v>
      </c>
      <c r="G116" s="47">
        <v>-52.785818181818179</v>
      </c>
      <c r="H116" s="47">
        <v>-51.861807228915666</v>
      </c>
      <c r="I116" s="47">
        <v>-50.982289156626507</v>
      </c>
      <c r="J116" s="47">
        <v>-50.154666666666664</v>
      </c>
      <c r="K116" s="47">
        <v>-49.349090909090904</v>
      </c>
      <c r="L116" s="47">
        <v>-48.591515151515154</v>
      </c>
      <c r="M116" s="47">
        <v>-47.891361573373672</v>
      </c>
      <c r="N116" s="47">
        <v>-47.255960665658094</v>
      </c>
      <c r="O116" s="47">
        <v>-46.620559757942509</v>
      </c>
      <c r="P116" s="47">
        <v>-45.985158850226931</v>
      </c>
      <c r="Q116" s="47">
        <v>-45.349757942511346</v>
      </c>
      <c r="R116" s="47">
        <v>-44.714357034795768</v>
      </c>
      <c r="S116" s="47">
        <v>-44.078956127080183</v>
      </c>
      <c r="T116" s="47">
        <v>-43.564553706505293</v>
      </c>
      <c r="U116" s="47">
        <v>-43.069848714069593</v>
      </c>
      <c r="V116" s="47">
        <v>-42.575143721633886</v>
      </c>
      <c r="W116" s="47">
        <v>-42.080438729198185</v>
      </c>
      <c r="X116" s="47">
        <v>-41.585733736762478</v>
      </c>
      <c r="Y116" s="47">
        <v>-41.091028744326778</v>
      </c>
      <c r="Z116" s="47">
        <v>-40.61962121212121</v>
      </c>
      <c r="AA116" s="47">
        <v>-40.218106060606061</v>
      </c>
      <c r="AB116" s="47">
        <v>-39.816590909090905</v>
      </c>
      <c r="AC116" s="47">
        <v>-39.415075757575757</v>
      </c>
      <c r="AD116" s="47">
        <v>-39.013560606060608</v>
      </c>
      <c r="AE116" s="47">
        <v>-38.612045454545452</v>
      </c>
      <c r="AF116" s="47">
        <v>-38.210530303030303</v>
      </c>
      <c r="AG116" s="47">
        <v>-37.854644478063541</v>
      </c>
      <c r="AH116" s="47">
        <v>-37.523328290468989</v>
      </c>
      <c r="AI116" s="47">
        <v>-37.192012102874436</v>
      </c>
      <c r="AJ116" s="47">
        <v>-36.860695915279884</v>
      </c>
      <c r="AK116" s="47">
        <v>-36.529379727685324</v>
      </c>
      <c r="AL116" s="47">
        <v>-36.198063540090772</v>
      </c>
      <c r="AM116" s="47">
        <v>-35.868804841149775</v>
      </c>
      <c r="AN116" s="47">
        <v>-35.588925869894105</v>
      </c>
      <c r="AO116" s="47">
        <v>-35.309046898638428</v>
      </c>
      <c r="AP116" s="47">
        <v>-35.029167927382758</v>
      </c>
      <c r="AQ116" s="47">
        <v>-34.749288956127081</v>
      </c>
      <c r="AR116" s="47">
        <v>-34.469409984871412</v>
      </c>
      <c r="AS116" s="47">
        <v>-34.189531013615735</v>
      </c>
      <c r="AT116" s="47">
        <v>-33.925264750378219</v>
      </c>
      <c r="AU116" s="47">
        <v>-33.681694402420575</v>
      </c>
      <c r="AV116" s="47">
        <v>-33.438124054462939</v>
      </c>
      <c r="AW116" s="47">
        <v>-33.194553706505296</v>
      </c>
      <c r="AX116" s="47">
        <v>-32.950983358547653</v>
      </c>
      <c r="AY116" s="47">
        <v>-32.707413010590017</v>
      </c>
      <c r="AZ116" s="47">
        <v>-32.463842662632374</v>
      </c>
      <c r="BA116" s="47">
        <v>-32.241090909090907</v>
      </c>
      <c r="BB116" s="47">
        <v>-32.022909090909089</v>
      </c>
      <c r="BC116" s="47">
        <v>-31.804727272727273</v>
      </c>
      <c r="BD116" s="47">
        <v>-31.58969696969697</v>
      </c>
      <c r="BE116" s="47">
        <v>-31.377575757575759</v>
      </c>
      <c r="BF116" s="47">
        <v>-31.170727272727273</v>
      </c>
      <c r="BG116" s="47">
        <v>-30.966265060240964</v>
      </c>
      <c r="BH116" s="47">
        <v>-30.767469879518071</v>
      </c>
      <c r="BI116" s="47">
        <v>-30.568000000000001</v>
      </c>
      <c r="BJ116" s="47">
        <v>-30.368000000000002</v>
      </c>
      <c r="BK116" s="47">
        <v>-30.173515151515151</v>
      </c>
      <c r="BL116" s="47">
        <v>-29.981151515151517</v>
      </c>
      <c r="BM116" s="47">
        <v>-29.793272727272726</v>
      </c>
      <c r="BN116" s="47">
        <v>-29.605393939393938</v>
      </c>
      <c r="BO116" s="47">
        <v>-29.417515151515151</v>
      </c>
      <c r="BP116" s="47">
        <v>-29.230722891566266</v>
      </c>
      <c r="BQ116" s="47">
        <v>-29.043636363636363</v>
      </c>
      <c r="BR116" s="47">
        <v>-28.855757575757575</v>
      </c>
      <c r="BS116" s="47">
        <v>-28.671818181818182</v>
      </c>
      <c r="BT116" s="47">
        <v>-28.49</v>
      </c>
    </row>
    <row r="117" spans="1:72" ht="9.9499999999999993" customHeight="1" thickBot="1">
      <c r="A117" s="45" t="s">
        <v>6</v>
      </c>
      <c r="B117" s="35">
        <v>-26.228424242424239</v>
      </c>
      <c r="C117" s="35">
        <v>-25.521272727272727</v>
      </c>
      <c r="D117" s="47">
        <v>-24.866727272727275</v>
      </c>
      <c r="E117" s="47">
        <v>-24.265272727272727</v>
      </c>
      <c r="F117" s="47">
        <v>-23.68781818181818</v>
      </c>
      <c r="G117" s="47">
        <v>-23.160545454545453</v>
      </c>
      <c r="H117" s="47">
        <v>-22.655361445783132</v>
      </c>
      <c r="I117" s="47">
        <v>-22.179457831325301</v>
      </c>
      <c r="J117" s="47">
        <v>-21.738666666666667</v>
      </c>
      <c r="K117" s="47">
        <v>-21.312727272727273</v>
      </c>
      <c r="L117" s="47">
        <v>-20.918787878787878</v>
      </c>
      <c r="M117" s="47">
        <v>-20.56139183055976</v>
      </c>
      <c r="N117" s="47">
        <v>-20.245204236006053</v>
      </c>
      <c r="O117" s="47">
        <v>-19.929016641452346</v>
      </c>
      <c r="P117" s="47">
        <v>-19.612829046898639</v>
      </c>
      <c r="Q117" s="47">
        <v>-19.296641452344932</v>
      </c>
      <c r="R117" s="47">
        <v>-18.980453857791225</v>
      </c>
      <c r="S117" s="47">
        <v>-18.664266263237518</v>
      </c>
      <c r="T117" s="47">
        <v>-18.42354009077156</v>
      </c>
      <c r="U117" s="47">
        <v>-18.195098335854766</v>
      </c>
      <c r="V117" s="47">
        <v>-17.966656580937972</v>
      </c>
      <c r="W117" s="47">
        <v>-17.738214826021181</v>
      </c>
      <c r="X117" s="47">
        <v>-17.509773071104387</v>
      </c>
      <c r="Y117" s="47">
        <v>-17.281331316187593</v>
      </c>
      <c r="Z117" s="47">
        <v>-17.066818181818181</v>
      </c>
      <c r="AA117" s="47">
        <v>-16.894090909090909</v>
      </c>
      <c r="AB117" s="47">
        <v>-16.721363636363638</v>
      </c>
      <c r="AC117" s="47">
        <v>-16.548636363636362</v>
      </c>
      <c r="AD117" s="47">
        <v>-16.37590909090909</v>
      </c>
      <c r="AE117" s="47">
        <v>-16.203181818181818</v>
      </c>
      <c r="AF117" s="47">
        <v>-16.030454545454546</v>
      </c>
      <c r="AG117" s="47">
        <v>-15.883464447806354</v>
      </c>
      <c r="AH117" s="47">
        <v>-15.750332829046899</v>
      </c>
      <c r="AI117" s="47">
        <v>-15.617201210287444</v>
      </c>
      <c r="AJ117" s="47">
        <v>-15.484069591527989</v>
      </c>
      <c r="AK117" s="47">
        <v>-15.350937972768532</v>
      </c>
      <c r="AL117" s="47">
        <v>-15.217806354009078</v>
      </c>
      <c r="AM117" s="47">
        <v>-15.085824508320727</v>
      </c>
      <c r="AN117" s="47">
        <v>-14.981437216338881</v>
      </c>
      <c r="AO117" s="47">
        <v>-14.877049924357035</v>
      </c>
      <c r="AP117" s="47">
        <v>-14.772662632375189</v>
      </c>
      <c r="AQ117" s="47">
        <v>-14.668275340393343</v>
      </c>
      <c r="AR117" s="47">
        <v>-14.563888048411499</v>
      </c>
      <c r="AS117" s="47">
        <v>-14.459500756429653</v>
      </c>
      <c r="AT117" s="47">
        <v>-14.364220877458397</v>
      </c>
      <c r="AU117" s="47">
        <v>-14.281013615733738</v>
      </c>
      <c r="AV117" s="47">
        <v>-14.197806354009078</v>
      </c>
      <c r="AW117" s="47">
        <v>-14.114599092284417</v>
      </c>
      <c r="AX117" s="47">
        <v>-14.031391830559757</v>
      </c>
      <c r="AY117" s="47">
        <v>-13.948184568835098</v>
      </c>
      <c r="AZ117" s="47">
        <v>-13.864977307110438</v>
      </c>
      <c r="BA117" s="47">
        <v>-13.78539393939394</v>
      </c>
      <c r="BB117" s="47">
        <v>-13.708666666666668</v>
      </c>
      <c r="BC117" s="47">
        <v>-13.641999999999999</v>
      </c>
      <c r="BD117" s="47">
        <v>-13.572181818181818</v>
      </c>
      <c r="BE117" s="47">
        <v>-13.499454545454546</v>
      </c>
      <c r="BF117" s="47">
        <v>-13.432</v>
      </c>
      <c r="BG117" s="47">
        <v>-13.366746987951808</v>
      </c>
      <c r="BH117" s="47">
        <v>-13.306506024096386</v>
      </c>
      <c r="BI117" s="47">
        <v>-13.242666666666667</v>
      </c>
      <c r="BJ117" s="47">
        <v>-13.176</v>
      </c>
      <c r="BK117" s="47">
        <v>-13.114848484848485</v>
      </c>
      <c r="BL117" s="47">
        <v>-13.054242424242425</v>
      </c>
      <c r="BM117" s="47">
        <v>-12.993636363636364</v>
      </c>
      <c r="BN117" s="47">
        <v>-12.933030303030304</v>
      </c>
      <c r="BO117" s="47">
        <v>-12.872424242424241</v>
      </c>
      <c r="BP117" s="47">
        <v>-12.812168674698794</v>
      </c>
      <c r="BQ117" s="47">
        <v>-12.751818181818182</v>
      </c>
      <c r="BR117" s="47">
        <v>-12.691212121212121</v>
      </c>
      <c r="BS117" s="47">
        <v>-12.630606060606061</v>
      </c>
      <c r="BT117" s="47">
        <v>-12.57</v>
      </c>
    </row>
    <row r="118" spans="1:72" ht="9.9499999999999993" customHeight="1" thickBot="1">
      <c r="A118" s="45" t="s">
        <v>7</v>
      </c>
      <c r="B118" s="35">
        <v>-5.6688000000000001</v>
      </c>
      <c r="C118" s="35">
        <v>-5.7292606060606062</v>
      </c>
      <c r="D118" s="47">
        <v>-5.7904727272727277</v>
      </c>
      <c r="E118" s="47">
        <v>-5.8521272727272731</v>
      </c>
      <c r="F118" s="47">
        <v>-5.9138969696969692</v>
      </c>
      <c r="G118" s="47">
        <v>-5.9751090909090907</v>
      </c>
      <c r="H118" s="47">
        <v>-6.036421686746988</v>
      </c>
      <c r="I118" s="47">
        <v>-6.0978674698795183</v>
      </c>
      <c r="J118" s="47">
        <v>-6.1591333333333331</v>
      </c>
      <c r="K118" s="47">
        <v>-6.2202000000000002</v>
      </c>
      <c r="L118" s="47">
        <v>-6.2801999999999998</v>
      </c>
      <c r="M118" s="47">
        <v>-6.3395885022692893</v>
      </c>
      <c r="N118" s="47">
        <v>-6.3982874432677761</v>
      </c>
      <c r="O118" s="47">
        <v>-6.4569863842662638</v>
      </c>
      <c r="P118" s="47">
        <v>-6.5156853252647506</v>
      </c>
      <c r="Q118" s="47">
        <v>-6.5743842662632375</v>
      </c>
      <c r="R118" s="47">
        <v>-6.6330832072617252</v>
      </c>
      <c r="S118" s="47">
        <v>-6.691782148260212</v>
      </c>
      <c r="T118" s="47">
        <v>-6.7474886535552194</v>
      </c>
      <c r="U118" s="47">
        <v>-6.8027080181543118</v>
      </c>
      <c r="V118" s="47">
        <v>-6.8579273827534042</v>
      </c>
      <c r="W118" s="47">
        <v>-6.9131467473524966</v>
      </c>
      <c r="X118" s="47">
        <v>-6.9683661119515889</v>
      </c>
      <c r="Y118" s="47">
        <v>-7.0235854765506813</v>
      </c>
      <c r="Z118" s="47">
        <v>-7.0779924242424244</v>
      </c>
      <c r="AA118" s="47">
        <v>-7.129962121212122</v>
      </c>
      <c r="AB118" s="47">
        <v>-7.1819318181818188</v>
      </c>
      <c r="AC118" s="47">
        <v>-7.2339015151515156</v>
      </c>
      <c r="AD118" s="47">
        <v>-7.2858712121212124</v>
      </c>
      <c r="AE118" s="47">
        <v>-7.3378409090909091</v>
      </c>
      <c r="AF118" s="47">
        <v>-7.3898106060606068</v>
      </c>
      <c r="AG118" s="47">
        <v>-7.4394674735249628</v>
      </c>
      <c r="AH118" s="47">
        <v>-7.4878789712556735</v>
      </c>
      <c r="AI118" s="47">
        <v>-7.5362904689863841</v>
      </c>
      <c r="AJ118" s="47">
        <v>-7.5847019667170956</v>
      </c>
      <c r="AK118" s="47">
        <v>-7.6331134644478063</v>
      </c>
      <c r="AL118" s="47">
        <v>-7.6815249621785169</v>
      </c>
      <c r="AM118" s="47">
        <v>-7.7298275340393339</v>
      </c>
      <c r="AN118" s="47">
        <v>-7.7755158850226929</v>
      </c>
      <c r="AO118" s="47">
        <v>-7.821204236006051</v>
      </c>
      <c r="AP118" s="47">
        <v>-7.8668925869894091</v>
      </c>
      <c r="AQ118" s="47">
        <v>-7.9125809379727681</v>
      </c>
      <c r="AR118" s="47">
        <v>-7.9582692889561262</v>
      </c>
      <c r="AS118" s="47">
        <v>-8.0039576399394843</v>
      </c>
      <c r="AT118" s="47">
        <v>-8.0486051437216339</v>
      </c>
      <c r="AU118" s="47">
        <v>-8.0918729198184565</v>
      </c>
      <c r="AV118" s="47">
        <v>-8.135140695915279</v>
      </c>
      <c r="AW118" s="47">
        <v>-8.1784084720121033</v>
      </c>
      <c r="AX118" s="47">
        <v>-8.2216762481089258</v>
      </c>
      <c r="AY118" s="47">
        <v>-8.2649440242057501</v>
      </c>
      <c r="AZ118" s="47">
        <v>-8.3082118003025727</v>
      </c>
      <c r="BA118" s="47">
        <v>-8.3507878787878784</v>
      </c>
      <c r="BB118" s="47">
        <v>-8.3932121212121213</v>
      </c>
      <c r="BC118" s="47">
        <v>-8.4356363636363625</v>
      </c>
      <c r="BD118" s="47">
        <v>-8.4780606060606054</v>
      </c>
      <c r="BE118" s="47">
        <v>-8.5204848484848483</v>
      </c>
      <c r="BF118" s="47">
        <v>-8.5629090909090912</v>
      </c>
      <c r="BG118" s="47">
        <v>-8.6052771084337358</v>
      </c>
      <c r="BH118" s="47">
        <v>-8.6474457831325307</v>
      </c>
      <c r="BI118" s="47">
        <v>-8.6900969696969703</v>
      </c>
      <c r="BJ118" s="47">
        <v>-8.7331272727272733</v>
      </c>
      <c r="BK118" s="47">
        <v>-8.7772606060606062</v>
      </c>
      <c r="BL118" s="47">
        <v>-8.8216606060606058</v>
      </c>
      <c r="BM118" s="47">
        <v>-8.8665090909090907</v>
      </c>
      <c r="BN118" s="47">
        <v>-8.9120969696969699</v>
      </c>
      <c r="BO118" s="47">
        <v>-8.9581575757575767</v>
      </c>
      <c r="BP118" s="47">
        <v>-9.0051084337349412</v>
      </c>
      <c r="BQ118" s="47">
        <v>-9.052545454545454</v>
      </c>
      <c r="BR118" s="47">
        <v>-9.1010303030303028</v>
      </c>
      <c r="BS118" s="47">
        <v>-9.1506969696969698</v>
      </c>
      <c r="BT118" s="47">
        <v>-9.2010000000000005</v>
      </c>
    </row>
    <row r="119" spans="1:72" ht="9.9499999999999993" customHeight="1" thickBot="1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>
      <c r="A133" s="45" t="s">
        <v>125</v>
      </c>
      <c r="B133" s="35">
        <v>-59.812496217851738</v>
      </c>
      <c r="C133" s="35">
        <v>-58.345022692889557</v>
      </c>
      <c r="D133" s="103">
        <v>-56.877549167927377</v>
      </c>
      <c r="E133" s="103">
        <v>-55.410075642965197</v>
      </c>
      <c r="F133" s="103">
        <v>-54.006868381240537</v>
      </c>
      <c r="G133" s="103">
        <v>-53.342723146747346</v>
      </c>
      <c r="H133" s="103">
        <v>-52.678577912254156</v>
      </c>
      <c r="I133" s="103">
        <v>-52.014432677760965</v>
      </c>
      <c r="J133" s="103">
        <v>-51.350287443267774</v>
      </c>
      <c r="K133" s="103">
        <v>-50.686142208774584</v>
      </c>
      <c r="L133" s="103">
        <v>-50.021996974281393</v>
      </c>
      <c r="M133" s="103">
        <v>-49.041437216338885</v>
      </c>
      <c r="N133" s="103">
        <v>-47.70406959152799</v>
      </c>
      <c r="O133" s="103">
        <v>-46.366701966717095</v>
      </c>
      <c r="P133" s="103">
        <v>-45.0293343419062</v>
      </c>
      <c r="Q133" s="103">
        <v>-43.691966717095312</v>
      </c>
      <c r="R133" s="103">
        <v>-42.354599092284417</v>
      </c>
      <c r="S133" s="103">
        <v>-41.017231467473522</v>
      </c>
      <c r="T133" s="103">
        <v>-40.387639939485624</v>
      </c>
      <c r="U133" s="103">
        <v>-39.873267776096824</v>
      </c>
      <c r="V133" s="103">
        <v>-39.358895612708018</v>
      </c>
      <c r="W133" s="103">
        <v>-38.844523449319212</v>
      </c>
      <c r="X133" s="103">
        <v>-38.330151285930405</v>
      </c>
      <c r="Y133" s="103">
        <v>-37.815779122541606</v>
      </c>
      <c r="Z133" s="103">
        <v>-37.331893939393936</v>
      </c>
      <c r="AA133" s="103">
        <v>-36.939469696969695</v>
      </c>
      <c r="AB133" s="103">
        <v>-36.547045454545454</v>
      </c>
      <c r="AC133" s="103">
        <v>-36.154621212121214</v>
      </c>
      <c r="AD133" s="103">
        <v>-35.762196969696966</v>
      </c>
      <c r="AE133" s="103">
        <v>-35.369772727272725</v>
      </c>
      <c r="AF133" s="103">
        <v>-34.977348484848484</v>
      </c>
      <c r="AG133" s="103">
        <v>-34.639198184568833</v>
      </c>
      <c r="AH133" s="103">
        <v>-34.33027231467473</v>
      </c>
      <c r="AI133" s="103">
        <v>-34.021346444780633</v>
      </c>
      <c r="AJ133" s="103">
        <v>-33.712420574886536</v>
      </c>
      <c r="AK133" s="103">
        <v>-33.40349470499244</v>
      </c>
      <c r="AL133" s="103">
        <v>-33.094568835098336</v>
      </c>
      <c r="AM133" s="103">
        <v>-32.787139393939398</v>
      </c>
      <c r="AN133" s="103">
        <v>-32.515624242424245</v>
      </c>
      <c r="AO133" s="103">
        <v>-32.251795180722894</v>
      </c>
      <c r="AP133" s="103">
        <v>-31.999987951807228</v>
      </c>
      <c r="AQ133" s="103">
        <v>-31.754145454545455</v>
      </c>
      <c r="AR133" s="103">
        <v>-31.511284848484852</v>
      </c>
      <c r="AS133" s="103">
        <v>-31.277345454545454</v>
      </c>
      <c r="AT133" s="103">
        <v>-31.049660606060606</v>
      </c>
      <c r="AU133" s="103">
        <v>-30.830266666666663</v>
      </c>
      <c r="AV133" s="103">
        <v>-30.631672727272726</v>
      </c>
      <c r="AW133" s="103">
        <v>-30.464630303030301</v>
      </c>
      <c r="AX133" s="103">
        <v>-30.469478787878788</v>
      </c>
      <c r="AY133" s="103">
        <v>-30.474891566265061</v>
      </c>
      <c r="AZ133" s="103">
        <v>-30.480915662650602</v>
      </c>
      <c r="BA133" s="103">
        <v>-30.493181818181817</v>
      </c>
      <c r="BB133" s="103">
        <v>-30.506818181818183</v>
      </c>
      <c r="BC133" s="103">
        <v>-30.520454545454545</v>
      </c>
      <c r="BD133" s="103">
        <v>-30.53409090909091</v>
      </c>
      <c r="BE133" s="103">
        <v>-30.547727272727276</v>
      </c>
      <c r="BF133" s="103">
        <v>-30.561363636363637</v>
      </c>
      <c r="BG133" s="103">
        <v>-30.577301204819278</v>
      </c>
      <c r="BH133" s="103">
        <v>-30.601397590361447</v>
      </c>
      <c r="BI133" s="103">
        <v>-30.622860606060605</v>
      </c>
      <c r="BJ133" s="103">
        <v>-30.642254545454545</v>
      </c>
      <c r="BK133" s="103">
        <v>-30.669369696969696</v>
      </c>
      <c r="BL133" s="103">
        <v>-30.697563636363636</v>
      </c>
      <c r="BM133" s="103">
        <v>-30.726654545454547</v>
      </c>
      <c r="BN133" s="103">
        <v>-30.757224242424243</v>
      </c>
      <c r="BO133" s="103">
        <v>-30.788739393939395</v>
      </c>
      <c r="BP133" s="103">
        <v>-30.822385542168675</v>
      </c>
      <c r="BQ133" s="103">
        <v>-30.856909090909092</v>
      </c>
      <c r="BR133" s="103">
        <v>-30.893272727272727</v>
      </c>
      <c r="BS133" s="103">
        <v>-30.931999999999999</v>
      </c>
      <c r="BT133" s="103">
        <v>-30.972000000000001</v>
      </c>
    </row>
    <row r="134" spans="1:72" ht="9.9499999999999993" customHeight="1" thickBot="1">
      <c r="A134" s="45" t="s">
        <v>126</v>
      </c>
      <c r="B134" s="35">
        <v>-187.43829046898639</v>
      </c>
      <c r="C134" s="35">
        <v>-182.1402571860817</v>
      </c>
      <c r="D134" s="103">
        <v>-176.842223903177</v>
      </c>
      <c r="E134" s="103">
        <v>-171.5441906202723</v>
      </c>
      <c r="F134" s="103">
        <v>-166.39042360060512</v>
      </c>
      <c r="G134" s="103">
        <v>-162.89571860816943</v>
      </c>
      <c r="H134" s="103">
        <v>-159.40101361573372</v>
      </c>
      <c r="I134" s="103">
        <v>-155.90630862329803</v>
      </c>
      <c r="J134" s="103">
        <v>-152.41160363086232</v>
      </c>
      <c r="K134" s="103">
        <v>-148.91689863842663</v>
      </c>
      <c r="L134" s="103">
        <v>-145.42219364599092</v>
      </c>
      <c r="M134" s="103">
        <v>-142.40886535552193</v>
      </c>
      <c r="N134" s="103">
        <v>-139.93836611195158</v>
      </c>
      <c r="O134" s="103">
        <v>-137.46786686838124</v>
      </c>
      <c r="P134" s="103">
        <v>-134.99736762481089</v>
      </c>
      <c r="Q134" s="103">
        <v>-132.52686838124055</v>
      </c>
      <c r="R134" s="103">
        <v>-130.05636913767017</v>
      </c>
      <c r="S134" s="103">
        <v>-127.58586989409984</v>
      </c>
      <c r="T134" s="103">
        <v>-125.67092284417548</v>
      </c>
      <c r="U134" s="103">
        <v>-123.84641452344931</v>
      </c>
      <c r="V134" s="103">
        <v>-122.02190620272314</v>
      </c>
      <c r="W134" s="103">
        <v>-120.19739788199696</v>
      </c>
      <c r="X134" s="103">
        <v>-118.3728895612708</v>
      </c>
      <c r="Y134" s="103">
        <v>-116.54838124054461</v>
      </c>
      <c r="Z134" s="103">
        <v>-114.83113636363636</v>
      </c>
      <c r="AA134" s="103">
        <v>-113.43568181818181</v>
      </c>
      <c r="AB134" s="103">
        <v>-112.04022727272726</v>
      </c>
      <c r="AC134" s="103">
        <v>-110.64477272727272</v>
      </c>
      <c r="AD134" s="103">
        <v>-109.24931818181818</v>
      </c>
      <c r="AE134" s="103">
        <v>-107.85386363636363</v>
      </c>
      <c r="AF134" s="103">
        <v>-106.45840909090909</v>
      </c>
      <c r="AG134" s="103">
        <v>-105.25922844175491</v>
      </c>
      <c r="AH134" s="103">
        <v>-104.16573373676248</v>
      </c>
      <c r="AI134" s="103">
        <v>-103.07223903177004</v>
      </c>
      <c r="AJ134" s="103">
        <v>-101.9787443267776</v>
      </c>
      <c r="AK134" s="103">
        <v>-100.88524962178516</v>
      </c>
      <c r="AL134" s="103">
        <v>-99.791754916792726</v>
      </c>
      <c r="AM134" s="103">
        <v>-98.703648484848472</v>
      </c>
      <c r="AN134" s="103">
        <v>-97.744860606060598</v>
      </c>
      <c r="AO134" s="103">
        <v>-96.814168674698792</v>
      </c>
      <c r="AP134" s="103">
        <v>-95.927421686746982</v>
      </c>
      <c r="AQ134" s="103">
        <v>-95.065066666666667</v>
      </c>
      <c r="AR134" s="103">
        <v>-94.214836363636365</v>
      </c>
      <c r="AS134" s="103">
        <v>-93.400290909090913</v>
      </c>
      <c r="AT134" s="103">
        <v>-92.606854545454553</v>
      </c>
      <c r="AU134" s="103">
        <v>-91.841400000000007</v>
      </c>
      <c r="AV134" s="103">
        <v>-91.303327272727273</v>
      </c>
      <c r="AW134" s="103">
        <v>-90.847430303030308</v>
      </c>
      <c r="AX134" s="103">
        <v>-90.512278787878785</v>
      </c>
      <c r="AY134" s="103">
        <v>-90.178963855421685</v>
      </c>
      <c r="AZ134" s="103">
        <v>-89.847638554216871</v>
      </c>
      <c r="BA134" s="103">
        <v>-89.542000000000016</v>
      </c>
      <c r="BB134" s="103">
        <v>-89.242000000000004</v>
      </c>
      <c r="BC134" s="103">
        <v>-88.942000000000007</v>
      </c>
      <c r="BD134" s="103">
        <v>-88.64200000000001</v>
      </c>
      <c r="BE134" s="103">
        <v>-88.342000000000013</v>
      </c>
      <c r="BF134" s="103">
        <v>-88.042000000000002</v>
      </c>
      <c r="BG134" s="103">
        <v>-87.748361445783132</v>
      </c>
      <c r="BH134" s="103">
        <v>-87.477277108433739</v>
      </c>
      <c r="BI134" s="103">
        <v>-87.20629090909091</v>
      </c>
      <c r="BJ134" s="103">
        <v>-86.935381818181824</v>
      </c>
      <c r="BK134" s="103">
        <v>-86.678812121212133</v>
      </c>
      <c r="BL134" s="103">
        <v>-86.427284848484859</v>
      </c>
      <c r="BM134" s="103">
        <v>-86.18607272727273</v>
      </c>
      <c r="BN134" s="103">
        <v>-85.947078787878795</v>
      </c>
      <c r="BO134" s="103">
        <v>-85.709503030303026</v>
      </c>
      <c r="BP134" s="103">
        <v>-85.476771084337358</v>
      </c>
      <c r="BQ134" s="103">
        <v>-85.24490909090909</v>
      </c>
      <c r="BR134" s="103">
        <v>-85.014606060606056</v>
      </c>
      <c r="BS134" s="103">
        <v>-84.795727272727277</v>
      </c>
      <c r="BT134" s="103">
        <v>-84.582999999999998</v>
      </c>
    </row>
    <row r="135" spans="1:72" ht="9.9499999999999993" customHeight="1" thickBot="1">
      <c r="A135" s="45" t="s">
        <v>101</v>
      </c>
      <c r="B135" s="35">
        <v>-187.43829046898639</v>
      </c>
      <c r="C135" s="35">
        <v>-182.1402571860817</v>
      </c>
      <c r="D135" s="103">
        <v>-176.842223903177</v>
      </c>
      <c r="E135" s="103">
        <v>-171.5441906202723</v>
      </c>
      <c r="F135" s="103">
        <v>-166.39042360060512</v>
      </c>
      <c r="G135" s="103">
        <v>-162.89571860816943</v>
      </c>
      <c r="H135" s="103">
        <v>-159.40101361573372</v>
      </c>
      <c r="I135" s="103">
        <v>-155.90630862329803</v>
      </c>
      <c r="J135" s="103">
        <v>-152.41160363086232</v>
      </c>
      <c r="K135" s="103">
        <v>-148.91689863842663</v>
      </c>
      <c r="L135" s="103">
        <v>-145.42219364599092</v>
      </c>
      <c r="M135" s="103">
        <v>-142.40886535552193</v>
      </c>
      <c r="N135" s="103">
        <v>-139.93836611195158</v>
      </c>
      <c r="O135" s="103">
        <v>-137.46786686838124</v>
      </c>
      <c r="P135" s="103">
        <v>-134.99736762481089</v>
      </c>
      <c r="Q135" s="103">
        <v>-132.52686838124055</v>
      </c>
      <c r="R135" s="103">
        <v>-130.05636913767017</v>
      </c>
      <c r="S135" s="103">
        <v>-127.58586989409984</v>
      </c>
      <c r="T135" s="103">
        <v>-125.67092284417548</v>
      </c>
      <c r="U135" s="103">
        <v>-123.84641452344931</v>
      </c>
      <c r="V135" s="103">
        <v>-122.02190620272314</v>
      </c>
      <c r="W135" s="103">
        <v>-120.19739788199696</v>
      </c>
      <c r="X135" s="103">
        <v>-118.3728895612708</v>
      </c>
      <c r="Y135" s="103">
        <v>-116.54838124054461</v>
      </c>
      <c r="Z135" s="103">
        <v>-114.83113636363636</v>
      </c>
      <c r="AA135" s="103">
        <v>-113.43568181818181</v>
      </c>
      <c r="AB135" s="103">
        <v>-112.04022727272726</v>
      </c>
      <c r="AC135" s="103">
        <v>-110.64477272727272</v>
      </c>
      <c r="AD135" s="103">
        <v>-109.24931818181818</v>
      </c>
      <c r="AE135" s="103">
        <v>-107.85386363636363</v>
      </c>
      <c r="AF135" s="103">
        <v>-106.45840909090909</v>
      </c>
      <c r="AG135" s="103">
        <v>-105.25922844175491</v>
      </c>
      <c r="AH135" s="103">
        <v>-104.16573373676248</v>
      </c>
      <c r="AI135" s="103">
        <v>-103.07223903177004</v>
      </c>
      <c r="AJ135" s="103">
        <v>-101.9787443267776</v>
      </c>
      <c r="AK135" s="103">
        <v>-100.88524962178516</v>
      </c>
      <c r="AL135" s="103">
        <v>-99.791754916792726</v>
      </c>
      <c r="AM135" s="103">
        <v>-98.703648484848472</v>
      </c>
      <c r="AN135" s="103">
        <v>-97.744860606060598</v>
      </c>
      <c r="AO135" s="103">
        <v>-96.814168674698792</v>
      </c>
      <c r="AP135" s="103">
        <v>-95.927421686746982</v>
      </c>
      <c r="AQ135" s="103">
        <v>-95.065066666666667</v>
      </c>
      <c r="AR135" s="103">
        <v>-94.214836363636365</v>
      </c>
      <c r="AS135" s="103">
        <v>-93.400290909090913</v>
      </c>
      <c r="AT135" s="103">
        <v>-92.606854545454553</v>
      </c>
      <c r="AU135" s="103">
        <v>-91.841400000000007</v>
      </c>
      <c r="AV135" s="103">
        <v>-91.303327272727273</v>
      </c>
      <c r="AW135" s="103">
        <v>-90.847430303030308</v>
      </c>
      <c r="AX135" s="103">
        <v>-90.512278787878785</v>
      </c>
      <c r="AY135" s="103">
        <v>-90.178963855421685</v>
      </c>
      <c r="AZ135" s="103">
        <v>-89.847638554216871</v>
      </c>
      <c r="BA135" s="103">
        <v>-89.542000000000016</v>
      </c>
      <c r="BB135" s="103">
        <v>-89.242000000000004</v>
      </c>
      <c r="BC135" s="103">
        <v>-88.942000000000007</v>
      </c>
      <c r="BD135" s="103">
        <v>-88.64200000000001</v>
      </c>
      <c r="BE135" s="103">
        <v>-88.342000000000013</v>
      </c>
      <c r="BF135" s="103">
        <v>-88.042000000000002</v>
      </c>
      <c r="BG135" s="103">
        <v>-87.748361445783132</v>
      </c>
      <c r="BH135" s="103">
        <v>-87.477277108433739</v>
      </c>
      <c r="BI135" s="103">
        <v>-87.20629090909091</v>
      </c>
      <c r="BJ135" s="103">
        <v>-86.935381818181824</v>
      </c>
      <c r="BK135" s="103">
        <v>-86.678812121212133</v>
      </c>
      <c r="BL135" s="103">
        <v>-86.427284848484859</v>
      </c>
      <c r="BM135" s="103">
        <v>-86.18607272727273</v>
      </c>
      <c r="BN135" s="103">
        <v>-85.947078787878795</v>
      </c>
      <c r="BO135" s="103">
        <v>-85.709503030303026</v>
      </c>
      <c r="BP135" s="103">
        <v>-85.476771084337358</v>
      </c>
      <c r="BQ135" s="103">
        <v>-85.24490909090909</v>
      </c>
      <c r="BR135" s="103">
        <v>-85.014606060606056</v>
      </c>
      <c r="BS135" s="103">
        <v>-84.795727272727277</v>
      </c>
      <c r="BT135" s="103">
        <v>-84.582999999999998</v>
      </c>
    </row>
    <row r="136" spans="1:72" ht="9.9499999999999993" customHeight="1" thickBot="1">
      <c r="A136" s="45" t="s">
        <v>54</v>
      </c>
      <c r="B136" s="35">
        <v>-37.408940998487139</v>
      </c>
      <c r="C136" s="35">
        <v>-36.516354009077155</v>
      </c>
      <c r="D136" s="103">
        <v>-35.62376701966717</v>
      </c>
      <c r="E136" s="103">
        <v>-34.731180030257185</v>
      </c>
      <c r="F136" s="103">
        <v>-33.864372163388801</v>
      </c>
      <c r="G136" s="103">
        <v>-33.294024205748862</v>
      </c>
      <c r="H136" s="103">
        <v>-32.723676248108923</v>
      </c>
      <c r="I136" s="103">
        <v>-32.153328290468984</v>
      </c>
      <c r="J136" s="103">
        <v>-31.582980332829045</v>
      </c>
      <c r="K136" s="103">
        <v>-31.012632375189106</v>
      </c>
      <c r="L136" s="103">
        <v>-30.442284417549168</v>
      </c>
      <c r="M136" s="103">
        <v>-29.957261724659606</v>
      </c>
      <c r="N136" s="103">
        <v>-29.568456883509835</v>
      </c>
      <c r="O136" s="103">
        <v>-29.179652042360061</v>
      </c>
      <c r="P136" s="103">
        <v>-28.790847201210287</v>
      </c>
      <c r="Q136" s="103">
        <v>-28.402042360060513</v>
      </c>
      <c r="R136" s="103">
        <v>-28.013237518910742</v>
      </c>
      <c r="S136" s="103">
        <v>-27.624432677760968</v>
      </c>
      <c r="T136" s="103">
        <v>-27.330605143721634</v>
      </c>
      <c r="U136" s="103">
        <v>-27.052239031770043</v>
      </c>
      <c r="V136" s="103">
        <v>-26.773872919818455</v>
      </c>
      <c r="W136" s="103">
        <v>-26.495506807866867</v>
      </c>
      <c r="X136" s="103">
        <v>-26.217140695915276</v>
      </c>
      <c r="Y136" s="103">
        <v>-25.938774583963689</v>
      </c>
      <c r="Z136" s="103">
        <v>-25.679242424242421</v>
      </c>
      <c r="AA136" s="103">
        <v>-25.476212121212118</v>
      </c>
      <c r="AB136" s="103">
        <v>-25.273181818181815</v>
      </c>
      <c r="AC136" s="103">
        <v>-25.070151515151515</v>
      </c>
      <c r="AD136" s="103">
        <v>-24.867121212121212</v>
      </c>
      <c r="AE136" s="103">
        <v>-24.664090909090909</v>
      </c>
      <c r="AF136" s="103">
        <v>-24.461060606060606</v>
      </c>
      <c r="AG136" s="103">
        <v>-24.291074130105901</v>
      </c>
      <c r="AH136" s="103">
        <v>-24.138880484114978</v>
      </c>
      <c r="AI136" s="103">
        <v>-23.986686838124054</v>
      </c>
      <c r="AJ136" s="103">
        <v>-23.834493192133131</v>
      </c>
      <c r="AK136" s="103">
        <v>-23.682299546142211</v>
      </c>
      <c r="AL136" s="103">
        <v>-23.530105900151288</v>
      </c>
      <c r="AM136" s="103">
        <v>-23.378812121212121</v>
      </c>
      <c r="AN136" s="103">
        <v>-23.249115151515152</v>
      </c>
      <c r="AO136" s="103">
        <v>-23.124421686746988</v>
      </c>
      <c r="AP136" s="103">
        <v>-23.007554216867469</v>
      </c>
      <c r="AQ136" s="103">
        <v>-22.893709090909091</v>
      </c>
      <c r="AR136" s="103">
        <v>-22.781369696969698</v>
      </c>
      <c r="AS136" s="103">
        <v>-22.673490909090912</v>
      </c>
      <c r="AT136" s="103">
        <v>-22.570042424242427</v>
      </c>
      <c r="AU136" s="103">
        <v>-22.472466666666669</v>
      </c>
      <c r="AV136" s="103">
        <v>-22.382927272727276</v>
      </c>
      <c r="AW136" s="103">
        <v>-22.300618181818184</v>
      </c>
      <c r="AX136" s="103">
        <v>-22.251527272727273</v>
      </c>
      <c r="AY136" s="103">
        <v>-22.208650602409637</v>
      </c>
      <c r="AZ136" s="103">
        <v>-22.172506024096386</v>
      </c>
      <c r="BA136" s="103">
        <v>-22.142393939393941</v>
      </c>
      <c r="BB136" s="103">
        <v>-22.11360606060606</v>
      </c>
      <c r="BC136" s="103">
        <v>-22.084818181818182</v>
      </c>
      <c r="BD136" s="103">
        <v>-22.056030303030301</v>
      </c>
      <c r="BE136" s="103">
        <v>-22.027242424242424</v>
      </c>
      <c r="BF136" s="103">
        <v>-21.998454545454546</v>
      </c>
      <c r="BG136" s="103">
        <v>-21.972024096385542</v>
      </c>
      <c r="BH136" s="103">
        <v>-21.953951807228915</v>
      </c>
      <c r="BI136" s="103">
        <v>-21.932763636363635</v>
      </c>
      <c r="BJ136" s="103">
        <v>-21.909127272727272</v>
      </c>
      <c r="BK136" s="103">
        <v>-21.892109090909091</v>
      </c>
      <c r="BL136" s="103">
        <v>-21.875903030303032</v>
      </c>
      <c r="BM136" s="103">
        <v>-21.860145454545453</v>
      </c>
      <c r="BN136" s="103">
        <v>-21.845127272727272</v>
      </c>
      <c r="BO136" s="103">
        <v>-21.830581818181816</v>
      </c>
      <c r="BP136" s="103">
        <v>-21.817277108433736</v>
      </c>
      <c r="BQ136" s="103">
        <v>-21.804363636363636</v>
      </c>
      <c r="BR136" s="103">
        <v>-21.792242424242424</v>
      </c>
      <c r="BS136" s="103">
        <v>-21.781303030303032</v>
      </c>
      <c r="BT136" s="103">
        <v>-21.771000000000001</v>
      </c>
    </row>
    <row r="137" spans="1:72" ht="9.9499999999999993" customHeight="1" thickBot="1">
      <c r="A137" s="45" t="s">
        <v>65</v>
      </c>
      <c r="B137" s="35">
        <v>-37.408940998487139</v>
      </c>
      <c r="C137" s="35">
        <v>-36.516354009077155</v>
      </c>
      <c r="D137" s="103">
        <v>-35.62376701966717</v>
      </c>
      <c r="E137" s="103">
        <v>-34.731180030257185</v>
      </c>
      <c r="F137" s="103">
        <v>-33.864372163388801</v>
      </c>
      <c r="G137" s="103">
        <v>-33.294024205748862</v>
      </c>
      <c r="H137" s="103">
        <v>-32.723676248108923</v>
      </c>
      <c r="I137" s="103">
        <v>-32.153328290468984</v>
      </c>
      <c r="J137" s="103">
        <v>-31.582980332829045</v>
      </c>
      <c r="K137" s="103">
        <v>-31.012632375189106</v>
      </c>
      <c r="L137" s="103">
        <v>-30.442284417549168</v>
      </c>
      <c r="M137" s="103">
        <v>-29.957261724659606</v>
      </c>
      <c r="N137" s="103">
        <v>-29.568456883509835</v>
      </c>
      <c r="O137" s="103">
        <v>-29.179652042360061</v>
      </c>
      <c r="P137" s="103">
        <v>-28.790847201210287</v>
      </c>
      <c r="Q137" s="103">
        <v>-28.402042360060513</v>
      </c>
      <c r="R137" s="103">
        <v>-28.013237518910742</v>
      </c>
      <c r="S137" s="103">
        <v>-27.624432677760968</v>
      </c>
      <c r="T137" s="103">
        <v>-27.330605143721634</v>
      </c>
      <c r="U137" s="103">
        <v>-27.052239031770043</v>
      </c>
      <c r="V137" s="103">
        <v>-26.773872919818455</v>
      </c>
      <c r="W137" s="103">
        <v>-26.495506807866867</v>
      </c>
      <c r="X137" s="103">
        <v>-26.217140695915276</v>
      </c>
      <c r="Y137" s="103">
        <v>-25.938774583963689</v>
      </c>
      <c r="Z137" s="103">
        <v>-25.679242424242421</v>
      </c>
      <c r="AA137" s="103">
        <v>-25.476212121212118</v>
      </c>
      <c r="AB137" s="103">
        <v>-25.273181818181815</v>
      </c>
      <c r="AC137" s="103">
        <v>-25.070151515151515</v>
      </c>
      <c r="AD137" s="103">
        <v>-24.867121212121212</v>
      </c>
      <c r="AE137" s="103">
        <v>-24.664090909090909</v>
      </c>
      <c r="AF137" s="103">
        <v>-24.461060606060606</v>
      </c>
      <c r="AG137" s="103">
        <v>-24.291074130105901</v>
      </c>
      <c r="AH137" s="103">
        <v>-24.138880484114978</v>
      </c>
      <c r="AI137" s="103">
        <v>-23.986686838124054</v>
      </c>
      <c r="AJ137" s="103">
        <v>-23.834493192133131</v>
      </c>
      <c r="AK137" s="103">
        <v>-23.682299546142211</v>
      </c>
      <c r="AL137" s="103">
        <v>-23.530105900151288</v>
      </c>
      <c r="AM137" s="103">
        <v>-23.378812121212121</v>
      </c>
      <c r="AN137" s="103">
        <v>-23.249115151515152</v>
      </c>
      <c r="AO137" s="103">
        <v>-23.124421686746988</v>
      </c>
      <c r="AP137" s="103">
        <v>-23.007554216867469</v>
      </c>
      <c r="AQ137" s="103">
        <v>-22.893709090909091</v>
      </c>
      <c r="AR137" s="103">
        <v>-22.781369696969698</v>
      </c>
      <c r="AS137" s="103">
        <v>-22.673490909090912</v>
      </c>
      <c r="AT137" s="103">
        <v>-22.570042424242427</v>
      </c>
      <c r="AU137" s="103">
        <v>-22.472466666666669</v>
      </c>
      <c r="AV137" s="103">
        <v>-22.382927272727276</v>
      </c>
      <c r="AW137" s="103">
        <v>-22.300618181818184</v>
      </c>
      <c r="AX137" s="103">
        <v>-22.251527272727273</v>
      </c>
      <c r="AY137" s="103">
        <v>-22.208650602409637</v>
      </c>
      <c r="AZ137" s="103">
        <v>-22.172506024096386</v>
      </c>
      <c r="BA137" s="103">
        <v>-22.142393939393941</v>
      </c>
      <c r="BB137" s="103">
        <v>-22.11360606060606</v>
      </c>
      <c r="BC137" s="103">
        <v>-22.084818181818182</v>
      </c>
      <c r="BD137" s="103">
        <v>-22.056030303030301</v>
      </c>
      <c r="BE137" s="103">
        <v>-22.027242424242424</v>
      </c>
      <c r="BF137" s="103">
        <v>-21.998454545454546</v>
      </c>
      <c r="BG137" s="103">
        <v>-21.972024096385542</v>
      </c>
      <c r="BH137" s="103">
        <v>-21.953951807228915</v>
      </c>
      <c r="BI137" s="103">
        <v>-21.932763636363635</v>
      </c>
      <c r="BJ137" s="103">
        <v>-21.909127272727272</v>
      </c>
      <c r="BK137" s="103">
        <v>-21.892109090909091</v>
      </c>
      <c r="BL137" s="103">
        <v>-21.875903030303032</v>
      </c>
      <c r="BM137" s="103">
        <v>-21.860145454545453</v>
      </c>
      <c r="BN137" s="103">
        <v>-21.845127272727272</v>
      </c>
      <c r="BO137" s="103">
        <v>-21.830581818181816</v>
      </c>
      <c r="BP137" s="103">
        <v>-21.817277108433736</v>
      </c>
      <c r="BQ137" s="103">
        <v>-21.804363636363636</v>
      </c>
      <c r="BR137" s="103">
        <v>-21.792242424242424</v>
      </c>
      <c r="BS137" s="103">
        <v>-21.781303030303032</v>
      </c>
      <c r="BT137" s="103">
        <v>-21.771000000000001</v>
      </c>
    </row>
    <row r="138" spans="1:72" ht="9.9499999999999993" customHeight="1" thickBot="1">
      <c r="A138" s="45" t="s">
        <v>102</v>
      </c>
      <c r="B138" s="35">
        <v>-179.22844175491679</v>
      </c>
      <c r="C138" s="35">
        <v>-174.62934947049922</v>
      </c>
      <c r="D138" s="103">
        <v>-170.03025718608168</v>
      </c>
      <c r="E138" s="103">
        <v>-165.43116490166415</v>
      </c>
      <c r="F138" s="103">
        <v>-161.13996974281392</v>
      </c>
      <c r="G138" s="103">
        <v>-160.38959152798787</v>
      </c>
      <c r="H138" s="103">
        <v>-159.63921331316186</v>
      </c>
      <c r="I138" s="103">
        <v>-158.88883509833585</v>
      </c>
      <c r="J138" s="103">
        <v>-158.13845688350983</v>
      </c>
      <c r="K138" s="103">
        <v>-157.38807866868382</v>
      </c>
      <c r="L138" s="103">
        <v>-156.6377004538578</v>
      </c>
      <c r="M138" s="103">
        <v>-152.6734039334342</v>
      </c>
      <c r="N138" s="103">
        <v>-145.08490166414524</v>
      </c>
      <c r="O138" s="103">
        <v>-137.49639939485627</v>
      </c>
      <c r="P138" s="103">
        <v>-129.90789712556733</v>
      </c>
      <c r="Q138" s="103">
        <v>-122.31939485627836</v>
      </c>
      <c r="R138" s="103">
        <v>-114.7308925869894</v>
      </c>
      <c r="S138" s="103">
        <v>-107.14239031770043</v>
      </c>
      <c r="T138" s="103">
        <v>-104.45627836611195</v>
      </c>
      <c r="U138" s="103">
        <v>-102.56822995461421</v>
      </c>
      <c r="V138" s="103">
        <v>-100.68018154311649</v>
      </c>
      <c r="W138" s="103">
        <v>-98.792133131618755</v>
      </c>
      <c r="X138" s="103">
        <v>-96.90408472012102</v>
      </c>
      <c r="Y138" s="103">
        <v>-95.016036308623299</v>
      </c>
      <c r="Z138" s="103">
        <v>-93.221212121212119</v>
      </c>
      <c r="AA138" s="103">
        <v>-91.706060606060603</v>
      </c>
      <c r="AB138" s="103">
        <v>-90.190909090909088</v>
      </c>
      <c r="AC138" s="103">
        <v>-88.675757575757572</v>
      </c>
      <c r="AD138" s="103">
        <v>-87.160606060606057</v>
      </c>
      <c r="AE138" s="103">
        <v>-85.645454545454541</v>
      </c>
      <c r="AF138" s="103">
        <v>-84.130303030303025</v>
      </c>
      <c r="AG138" s="103">
        <v>-82.784992435703472</v>
      </c>
      <c r="AH138" s="103">
        <v>-81.531134644478058</v>
      </c>
      <c r="AI138" s="103">
        <v>-80.277276853252644</v>
      </c>
      <c r="AJ138" s="103">
        <v>-79.02341906202723</v>
      </c>
      <c r="AK138" s="103">
        <v>-77.769561270801816</v>
      </c>
      <c r="AL138" s="103">
        <v>-76.515703479576402</v>
      </c>
      <c r="AM138" s="103">
        <v>-75.266618181818188</v>
      </c>
      <c r="AN138" s="103">
        <v>-74.132072727272728</v>
      </c>
      <c r="AO138" s="103">
        <v>-73.018987951807233</v>
      </c>
      <c r="AP138" s="103">
        <v>-71.939469879518072</v>
      </c>
      <c r="AQ138" s="103">
        <v>-70.883490909090909</v>
      </c>
      <c r="AR138" s="103">
        <v>-69.83932121212122</v>
      </c>
      <c r="AS138" s="103">
        <v>-68.830836363636365</v>
      </c>
      <c r="AT138" s="103">
        <v>-67.836945454545457</v>
      </c>
      <c r="AU138" s="103">
        <v>-66.862400000000008</v>
      </c>
      <c r="AV138" s="103">
        <v>-65.98996363636364</v>
      </c>
      <c r="AW138" s="103">
        <v>-65.312096969696967</v>
      </c>
      <c r="AX138" s="103">
        <v>-65.743612121212124</v>
      </c>
      <c r="AY138" s="103">
        <v>-66.129927710843376</v>
      </c>
      <c r="AZ138" s="103">
        <v>-66.467277108433748</v>
      </c>
      <c r="BA138" s="103">
        <v>-66.806303030303042</v>
      </c>
      <c r="BB138" s="103">
        <v>-67.145696969696971</v>
      </c>
      <c r="BC138" s="103">
        <v>-67.485090909090914</v>
      </c>
      <c r="BD138" s="103">
        <v>-67.824484848484857</v>
      </c>
      <c r="BE138" s="103">
        <v>-68.163878787878787</v>
      </c>
      <c r="BF138" s="103">
        <v>-68.50327272727273</v>
      </c>
      <c r="BG138" s="103">
        <v>-68.842216867469887</v>
      </c>
      <c r="BH138" s="103">
        <v>-69.179566265060245</v>
      </c>
      <c r="BI138" s="103">
        <v>-69.520775757575763</v>
      </c>
      <c r="BJ138" s="103">
        <v>-69.865018181818186</v>
      </c>
      <c r="BK138" s="103">
        <v>-70.21808484848485</v>
      </c>
      <c r="BL138" s="103">
        <v>-70.573284848484846</v>
      </c>
      <c r="BM138" s="103">
        <v>-70.932072727272725</v>
      </c>
      <c r="BN138" s="103">
        <v>-71.296775757575759</v>
      </c>
      <c r="BO138" s="103">
        <v>-71.665260606060613</v>
      </c>
      <c r="BP138" s="103">
        <v>-72.040867469879529</v>
      </c>
      <c r="BQ138" s="103">
        <v>-72.420363636363632</v>
      </c>
      <c r="BR138" s="103">
        <v>-72.808242424242422</v>
      </c>
      <c r="BS138" s="103">
        <v>-73.205575757575758</v>
      </c>
      <c r="BT138" s="103">
        <v>-73.608000000000004</v>
      </c>
    </row>
    <row r="139" spans="1:72" ht="9.9499999999999993" customHeight="1" thickBot="1">
      <c r="A139" s="45" t="s">
        <v>72</v>
      </c>
      <c r="B139" s="35">
        <v>-22.403555219364598</v>
      </c>
      <c r="C139" s="35">
        <v>-21.828668683812403</v>
      </c>
      <c r="D139" s="103">
        <v>-21.253782148260211</v>
      </c>
      <c r="E139" s="103">
        <v>-20.678895612708018</v>
      </c>
      <c r="F139" s="103">
        <v>-20.14249621785174</v>
      </c>
      <c r="G139" s="103">
        <v>-20.048698940998484</v>
      </c>
      <c r="H139" s="103">
        <v>-19.954901664145233</v>
      </c>
      <c r="I139" s="103">
        <v>-19.861104387291981</v>
      </c>
      <c r="J139" s="103">
        <v>-19.767307110438729</v>
      </c>
      <c r="K139" s="103">
        <v>-19.673509833585477</v>
      </c>
      <c r="L139" s="103">
        <v>-19.579712556732225</v>
      </c>
      <c r="M139" s="103">
        <v>-19.084175491679275</v>
      </c>
      <c r="N139" s="103">
        <v>-18.135612708018154</v>
      </c>
      <c r="O139" s="103">
        <v>-17.187049924357034</v>
      </c>
      <c r="P139" s="103">
        <v>-16.238487140695916</v>
      </c>
      <c r="Q139" s="103">
        <v>-15.289924357034796</v>
      </c>
      <c r="R139" s="103">
        <v>-14.341361573373675</v>
      </c>
      <c r="S139" s="103">
        <v>-13.392798789712554</v>
      </c>
      <c r="T139" s="103">
        <v>-13.057034795763993</v>
      </c>
      <c r="U139" s="103">
        <v>-12.821028744326776</v>
      </c>
      <c r="V139" s="103">
        <v>-12.585022692889561</v>
      </c>
      <c r="W139" s="103">
        <v>-12.349016641452344</v>
      </c>
      <c r="X139" s="103">
        <v>-12.113010590015127</v>
      </c>
      <c r="Y139" s="103">
        <v>-11.877004538577912</v>
      </c>
      <c r="Z139" s="103">
        <v>-11.652651515151515</v>
      </c>
      <c r="AA139" s="103">
        <v>-11.463257575757575</v>
      </c>
      <c r="AB139" s="103">
        <v>-11.273863636363636</v>
      </c>
      <c r="AC139" s="103">
        <v>-11.084469696969697</v>
      </c>
      <c r="AD139" s="103">
        <v>-10.895075757575757</v>
      </c>
      <c r="AE139" s="103">
        <v>-10.705681818181818</v>
      </c>
      <c r="AF139" s="103">
        <v>-10.516287878787878</v>
      </c>
      <c r="AG139" s="103">
        <v>-10.348124054462934</v>
      </c>
      <c r="AH139" s="103">
        <v>-10.191391830559757</v>
      </c>
      <c r="AI139" s="103">
        <v>-10.034659606656581</v>
      </c>
      <c r="AJ139" s="103">
        <v>-9.8779273827534038</v>
      </c>
      <c r="AK139" s="103">
        <v>-9.721195158850227</v>
      </c>
      <c r="AL139" s="103">
        <v>-9.5644629349470502</v>
      </c>
      <c r="AM139" s="103">
        <v>-9.4083272727272735</v>
      </c>
      <c r="AN139" s="103">
        <v>-9.266509090909091</v>
      </c>
      <c r="AO139" s="103">
        <v>-9.1273734939759041</v>
      </c>
      <c r="AP139" s="103">
        <v>-8.9924337349397589</v>
      </c>
      <c r="AQ139" s="103">
        <v>-8.8604363636363637</v>
      </c>
      <c r="AR139" s="103">
        <v>-8.7299151515151525</v>
      </c>
      <c r="AS139" s="103">
        <v>-8.6038545454545456</v>
      </c>
      <c r="AT139" s="103">
        <v>-8.4796181818181822</v>
      </c>
      <c r="AU139" s="103">
        <v>-8.357800000000001</v>
      </c>
      <c r="AV139" s="103">
        <v>-8.248745454545455</v>
      </c>
      <c r="AW139" s="103">
        <v>-8.1640121212121208</v>
      </c>
      <c r="AX139" s="103">
        <v>-8.2179515151515155</v>
      </c>
      <c r="AY139" s="103">
        <v>-8.266240963855422</v>
      </c>
      <c r="AZ139" s="103">
        <v>-8.3084096385542185</v>
      </c>
      <c r="BA139" s="103">
        <v>-8.3507878787878802</v>
      </c>
      <c r="BB139" s="103">
        <v>-8.3932121212121213</v>
      </c>
      <c r="BC139" s="103">
        <v>-8.4356363636363643</v>
      </c>
      <c r="BD139" s="103">
        <v>-8.4780606060606072</v>
      </c>
      <c r="BE139" s="103">
        <v>-8.5204848484848483</v>
      </c>
      <c r="BF139" s="103">
        <v>-8.5629090909090912</v>
      </c>
      <c r="BG139" s="103">
        <v>-8.6052771084337358</v>
      </c>
      <c r="BH139" s="103">
        <v>-8.6474457831325307</v>
      </c>
      <c r="BI139" s="103">
        <v>-8.6900969696969703</v>
      </c>
      <c r="BJ139" s="103">
        <v>-8.7331272727272733</v>
      </c>
      <c r="BK139" s="103">
        <v>-8.7772606060606062</v>
      </c>
      <c r="BL139" s="103">
        <v>-8.8216606060606058</v>
      </c>
      <c r="BM139" s="103">
        <v>-8.8665090909090907</v>
      </c>
      <c r="BN139" s="103">
        <v>-8.9120969696969699</v>
      </c>
      <c r="BO139" s="103">
        <v>-8.9581575757575767</v>
      </c>
      <c r="BP139" s="103">
        <v>-9.0051084337349412</v>
      </c>
      <c r="BQ139" s="103">
        <v>-9.052545454545454</v>
      </c>
      <c r="BR139" s="103">
        <v>-9.1010303030303028</v>
      </c>
      <c r="BS139" s="103">
        <v>-9.1506969696969698</v>
      </c>
      <c r="BT139" s="103">
        <v>-9.2010000000000005</v>
      </c>
    </row>
    <row r="140" spans="1:72" ht="9.9499999999999993" customHeight="1" thickBot="1">
      <c r="A140" s="45" t="s">
        <v>102</v>
      </c>
      <c r="B140" s="35">
        <v>-179.22844175491679</v>
      </c>
      <c r="C140" s="35">
        <v>-174.62934947049922</v>
      </c>
      <c r="D140" s="103">
        <v>-170.03025718608168</v>
      </c>
      <c r="E140" s="103">
        <v>-165.43116490166415</v>
      </c>
      <c r="F140" s="103">
        <v>-161.13996974281392</v>
      </c>
      <c r="G140" s="103">
        <v>-160.38959152798787</v>
      </c>
      <c r="H140" s="103">
        <v>-159.63921331316186</v>
      </c>
      <c r="I140" s="103">
        <v>-158.88883509833585</v>
      </c>
      <c r="J140" s="103">
        <v>-158.13845688350983</v>
      </c>
      <c r="K140" s="103">
        <v>-157.38807866868382</v>
      </c>
      <c r="L140" s="103">
        <v>-156.6377004538578</v>
      </c>
      <c r="M140" s="103">
        <v>-152.6734039334342</v>
      </c>
      <c r="N140" s="103">
        <v>-145.08490166414524</v>
      </c>
      <c r="O140" s="103">
        <v>-137.49639939485627</v>
      </c>
      <c r="P140" s="103">
        <v>-129.90789712556733</v>
      </c>
      <c r="Q140" s="103">
        <v>-122.31939485627836</v>
      </c>
      <c r="R140" s="103">
        <v>-114.7308925869894</v>
      </c>
      <c r="S140" s="103">
        <v>-107.14239031770043</v>
      </c>
      <c r="T140" s="103">
        <v>-104.45627836611195</v>
      </c>
      <c r="U140" s="103">
        <v>-102.56822995461421</v>
      </c>
      <c r="V140" s="103">
        <v>-100.68018154311649</v>
      </c>
      <c r="W140" s="103">
        <v>-98.792133131618755</v>
      </c>
      <c r="X140" s="103">
        <v>-96.90408472012102</v>
      </c>
      <c r="Y140" s="103">
        <v>-95.016036308623299</v>
      </c>
      <c r="Z140" s="103">
        <v>-93.221212121212119</v>
      </c>
      <c r="AA140" s="103">
        <v>-91.706060606060603</v>
      </c>
      <c r="AB140" s="103">
        <v>-90.190909090909088</v>
      </c>
      <c r="AC140" s="103">
        <v>-88.675757575757572</v>
      </c>
      <c r="AD140" s="103">
        <v>-87.160606060606057</v>
      </c>
      <c r="AE140" s="103">
        <v>-85.645454545454541</v>
      </c>
      <c r="AF140" s="103">
        <v>-84.130303030303025</v>
      </c>
      <c r="AG140" s="103">
        <v>-82.784992435703472</v>
      </c>
      <c r="AH140" s="103">
        <v>-81.531134644478058</v>
      </c>
      <c r="AI140" s="103">
        <v>-80.277276853252644</v>
      </c>
      <c r="AJ140" s="103">
        <v>-79.02341906202723</v>
      </c>
      <c r="AK140" s="103">
        <v>-77.769561270801816</v>
      </c>
      <c r="AL140" s="103">
        <v>-76.515703479576402</v>
      </c>
      <c r="AM140" s="103">
        <v>-75.266618181818188</v>
      </c>
      <c r="AN140" s="103">
        <v>-74.132072727272728</v>
      </c>
      <c r="AO140" s="103">
        <v>-73.018987951807233</v>
      </c>
      <c r="AP140" s="103">
        <v>-71.939469879518072</v>
      </c>
      <c r="AQ140" s="103">
        <v>-70.883490909090909</v>
      </c>
      <c r="AR140" s="103">
        <v>-69.83932121212122</v>
      </c>
      <c r="AS140" s="103">
        <v>-68.830836363636365</v>
      </c>
      <c r="AT140" s="103">
        <v>-67.836945454545457</v>
      </c>
      <c r="AU140" s="103">
        <v>-66.862400000000008</v>
      </c>
      <c r="AV140" s="103">
        <v>-65.98996363636364</v>
      </c>
      <c r="AW140" s="103">
        <v>-65.312096969696967</v>
      </c>
      <c r="AX140" s="103">
        <v>-65.743612121212124</v>
      </c>
      <c r="AY140" s="103">
        <v>-66.129927710843376</v>
      </c>
      <c r="AZ140" s="103">
        <v>-66.467277108433748</v>
      </c>
      <c r="BA140" s="103">
        <v>-66.806303030303042</v>
      </c>
      <c r="BB140" s="103">
        <v>-67.145696969696971</v>
      </c>
      <c r="BC140" s="103">
        <v>-67.485090909090914</v>
      </c>
      <c r="BD140" s="103">
        <v>-67.824484848484857</v>
      </c>
      <c r="BE140" s="103">
        <v>-68.163878787878787</v>
      </c>
      <c r="BF140" s="103">
        <v>-68.50327272727273</v>
      </c>
      <c r="BG140" s="103">
        <v>-68.842216867469887</v>
      </c>
      <c r="BH140" s="103">
        <v>-69.179566265060245</v>
      </c>
      <c r="BI140" s="103">
        <v>-69.520775757575763</v>
      </c>
      <c r="BJ140" s="103">
        <v>-69.865018181818186</v>
      </c>
      <c r="BK140" s="103">
        <v>-70.21808484848485</v>
      </c>
      <c r="BL140" s="103">
        <v>-70.573284848484846</v>
      </c>
      <c r="BM140" s="103">
        <v>-70.932072727272725</v>
      </c>
      <c r="BN140" s="103">
        <v>-71.296775757575759</v>
      </c>
      <c r="BO140" s="103">
        <v>-71.665260606060613</v>
      </c>
      <c r="BP140" s="103">
        <v>-72.040867469879529</v>
      </c>
      <c r="BQ140" s="103">
        <v>-72.420363636363632</v>
      </c>
      <c r="BR140" s="103">
        <v>-72.808242424242422</v>
      </c>
      <c r="BS140" s="103">
        <v>-73.205575757575758</v>
      </c>
      <c r="BT140" s="103">
        <v>-73.608000000000004</v>
      </c>
    </row>
    <row r="141" spans="1:72" ht="9.9499999999999993" customHeight="1" thickBot="1">
      <c r="A141" s="45" t="s">
        <v>104</v>
      </c>
      <c r="B141" s="35">
        <v>-112.017776096823</v>
      </c>
      <c r="C141" s="35">
        <v>-109.14334341906203</v>
      </c>
      <c r="D141" s="103">
        <v>-106.26891074130106</v>
      </c>
      <c r="E141" s="103">
        <v>-103.39447806354009</v>
      </c>
      <c r="F141" s="103">
        <v>-100.7124810892587</v>
      </c>
      <c r="G141" s="103">
        <v>-100.24349470499244</v>
      </c>
      <c r="H141" s="103">
        <v>-99.77450832072617</v>
      </c>
      <c r="I141" s="103">
        <v>-99.305521936459911</v>
      </c>
      <c r="J141" s="103">
        <v>-98.836535552193652</v>
      </c>
      <c r="K141" s="103">
        <v>-98.367549167927393</v>
      </c>
      <c r="L141" s="103">
        <v>-97.89856278366112</v>
      </c>
      <c r="M141" s="103">
        <v>-95.420877458396376</v>
      </c>
      <c r="N141" s="103">
        <v>-90.678063540090776</v>
      </c>
      <c r="O141" s="103">
        <v>-85.935249621785175</v>
      </c>
      <c r="P141" s="103">
        <v>-81.192435703479575</v>
      </c>
      <c r="Q141" s="103">
        <v>-76.449621785173974</v>
      </c>
      <c r="R141" s="103">
        <v>-71.706807866868374</v>
      </c>
      <c r="S141" s="103">
        <v>-66.963993948562774</v>
      </c>
      <c r="T141" s="103">
        <v>-65.285173978819969</v>
      </c>
      <c r="U141" s="103">
        <v>-64.10514372163388</v>
      </c>
      <c r="V141" s="103">
        <v>-62.925113464447804</v>
      </c>
      <c r="W141" s="103">
        <v>-61.745083207261722</v>
      </c>
      <c r="X141" s="103">
        <v>-60.565052950075639</v>
      </c>
      <c r="Y141" s="103">
        <v>-59.385022692889564</v>
      </c>
      <c r="Z141" s="103">
        <v>-58.263257575757578</v>
      </c>
      <c r="AA141" s="103">
        <v>-57.316287878787875</v>
      </c>
      <c r="AB141" s="103">
        <v>-56.36931818181818</v>
      </c>
      <c r="AC141" s="103">
        <v>-55.422348484848484</v>
      </c>
      <c r="AD141" s="103">
        <v>-54.475378787878789</v>
      </c>
      <c r="AE141" s="103">
        <v>-53.528409090909093</v>
      </c>
      <c r="AF141" s="103">
        <v>-52.581439393939391</v>
      </c>
      <c r="AG141" s="103">
        <v>-51.740620272314672</v>
      </c>
      <c r="AH141" s="103">
        <v>-50.956959152798788</v>
      </c>
      <c r="AI141" s="103">
        <v>-50.173298033282904</v>
      </c>
      <c r="AJ141" s="103">
        <v>-49.389636913767021</v>
      </c>
      <c r="AK141" s="103">
        <v>-48.605975794251137</v>
      </c>
      <c r="AL141" s="103">
        <v>-47.822314674735253</v>
      </c>
      <c r="AM141" s="103">
        <v>-47.041636363636364</v>
      </c>
      <c r="AN141" s="103">
        <v>-46.332545454545453</v>
      </c>
      <c r="AO141" s="103">
        <v>-45.636867469879519</v>
      </c>
      <c r="AP141" s="103">
        <v>-44.962168674698802</v>
      </c>
      <c r="AQ141" s="103">
        <v>-44.302181818181822</v>
      </c>
      <c r="AR141" s="103">
        <v>-43.649575757575761</v>
      </c>
      <c r="AS141" s="103">
        <v>-43.019272727272728</v>
      </c>
      <c r="AT141" s="103">
        <v>-42.398090909090911</v>
      </c>
      <c r="AU141" s="103">
        <v>-41.789000000000001</v>
      </c>
      <c r="AV141" s="103">
        <v>-41.243727272727277</v>
      </c>
      <c r="AW141" s="103">
        <v>-40.820060606060601</v>
      </c>
      <c r="AX141" s="103">
        <v>-41.089757575757574</v>
      </c>
      <c r="AY141" s="103">
        <v>-41.331204819277112</v>
      </c>
      <c r="AZ141" s="103">
        <v>-41.542048192771091</v>
      </c>
      <c r="BA141" s="103">
        <v>-41.753939393939397</v>
      </c>
      <c r="BB141" s="103">
        <v>-41.966060606060609</v>
      </c>
      <c r="BC141" s="103">
        <v>-42.178181818181827</v>
      </c>
      <c r="BD141" s="103">
        <v>-42.390303030303038</v>
      </c>
      <c r="BE141" s="103">
        <v>-42.602424242424249</v>
      </c>
      <c r="BF141" s="103">
        <v>-42.81454545454546</v>
      </c>
      <c r="BG141" s="103">
        <v>-43.026385542168676</v>
      </c>
      <c r="BH141" s="103">
        <v>-43.237228915662648</v>
      </c>
      <c r="BI141" s="103">
        <v>-43.450484848484848</v>
      </c>
      <c r="BJ141" s="103">
        <v>-43.665636363636366</v>
      </c>
      <c r="BK141" s="103">
        <v>-43.886303030303033</v>
      </c>
      <c r="BL141" s="103">
        <v>-44.108303030303034</v>
      </c>
      <c r="BM141" s="103">
        <v>-44.33254545454546</v>
      </c>
      <c r="BN141" s="103">
        <v>-44.560484848484855</v>
      </c>
      <c r="BO141" s="103">
        <v>-44.790787878787881</v>
      </c>
      <c r="BP141" s="103">
        <v>-45.025542168674697</v>
      </c>
      <c r="BQ141" s="103">
        <v>-45.262727272727268</v>
      </c>
      <c r="BR141" s="103">
        <v>-45.505151515151518</v>
      </c>
      <c r="BS141" s="103">
        <v>-45.753484848484852</v>
      </c>
      <c r="BT141" s="103">
        <v>-46.005000000000003</v>
      </c>
    </row>
    <row r="142" spans="1:72" ht="9.9499999999999993" customHeight="1" thickBot="1">
      <c r="A142" s="45" t="s">
        <v>111</v>
      </c>
      <c r="B142" s="35">
        <v>-37.408940998487139</v>
      </c>
      <c r="C142" s="35">
        <v>-36.516354009077155</v>
      </c>
      <c r="D142" s="103">
        <v>-35.62376701966717</v>
      </c>
      <c r="E142" s="103">
        <v>-34.731180030257185</v>
      </c>
      <c r="F142" s="103">
        <v>-33.864372163388801</v>
      </c>
      <c r="G142" s="103">
        <v>-33.294024205748862</v>
      </c>
      <c r="H142" s="103">
        <v>-32.723676248108923</v>
      </c>
      <c r="I142" s="103">
        <v>-32.153328290468984</v>
      </c>
      <c r="J142" s="103">
        <v>-31.582980332829045</v>
      </c>
      <c r="K142" s="103">
        <v>-31.012632375189106</v>
      </c>
      <c r="L142" s="103">
        <v>-30.442284417549168</v>
      </c>
      <c r="M142" s="103">
        <v>-29.957261724659606</v>
      </c>
      <c r="N142" s="103">
        <v>-29.568456883509835</v>
      </c>
      <c r="O142" s="103">
        <v>-29.179652042360061</v>
      </c>
      <c r="P142" s="103">
        <v>-28.790847201210287</v>
      </c>
      <c r="Q142" s="103">
        <v>-28.402042360060513</v>
      </c>
      <c r="R142" s="103">
        <v>-28.013237518910742</v>
      </c>
      <c r="S142" s="103">
        <v>-27.624432677760968</v>
      </c>
      <c r="T142" s="103">
        <v>-27.330605143721634</v>
      </c>
      <c r="U142" s="103">
        <v>-27.052239031770043</v>
      </c>
      <c r="V142" s="103">
        <v>-26.773872919818455</v>
      </c>
      <c r="W142" s="103">
        <v>-26.495506807866867</v>
      </c>
      <c r="X142" s="103">
        <v>-26.217140695915276</v>
      </c>
      <c r="Y142" s="103">
        <v>-25.938774583963689</v>
      </c>
      <c r="Z142" s="103">
        <v>-25.679242424242421</v>
      </c>
      <c r="AA142" s="103">
        <v>-25.476212121212118</v>
      </c>
      <c r="AB142" s="103">
        <v>-25.273181818181815</v>
      </c>
      <c r="AC142" s="103">
        <v>-25.070151515151515</v>
      </c>
      <c r="AD142" s="103">
        <v>-24.867121212121212</v>
      </c>
      <c r="AE142" s="103">
        <v>-24.664090909090909</v>
      </c>
      <c r="AF142" s="103">
        <v>-24.461060606060606</v>
      </c>
      <c r="AG142" s="103">
        <v>-24.291074130105901</v>
      </c>
      <c r="AH142" s="103">
        <v>-24.138880484114978</v>
      </c>
      <c r="AI142" s="103">
        <v>-23.986686838124054</v>
      </c>
      <c r="AJ142" s="103">
        <v>-23.834493192133131</v>
      </c>
      <c r="AK142" s="103">
        <v>-23.682299546142211</v>
      </c>
      <c r="AL142" s="103">
        <v>-23.530105900151288</v>
      </c>
      <c r="AM142" s="103">
        <v>-23.378812121212121</v>
      </c>
      <c r="AN142" s="103">
        <v>-23.249115151515152</v>
      </c>
      <c r="AO142" s="103">
        <v>-23.124421686746988</v>
      </c>
      <c r="AP142" s="103">
        <v>-23.007554216867469</v>
      </c>
      <c r="AQ142" s="103">
        <v>-22.893709090909091</v>
      </c>
      <c r="AR142" s="103">
        <v>-22.781369696969698</v>
      </c>
      <c r="AS142" s="103">
        <v>-22.673490909090912</v>
      </c>
      <c r="AT142" s="103">
        <v>-22.570042424242427</v>
      </c>
      <c r="AU142" s="103">
        <v>-22.472466666666669</v>
      </c>
      <c r="AV142" s="103">
        <v>-22.382927272727276</v>
      </c>
      <c r="AW142" s="103">
        <v>-22.300618181818184</v>
      </c>
      <c r="AX142" s="103">
        <v>-22.251527272727273</v>
      </c>
      <c r="AY142" s="103">
        <v>-22.208650602409637</v>
      </c>
      <c r="AZ142" s="103">
        <v>-22.172506024096386</v>
      </c>
      <c r="BA142" s="103">
        <v>-22.142393939393941</v>
      </c>
      <c r="BB142" s="103">
        <v>-22.11360606060606</v>
      </c>
      <c r="BC142" s="103">
        <v>-22.084818181818182</v>
      </c>
      <c r="BD142" s="103">
        <v>-22.056030303030301</v>
      </c>
      <c r="BE142" s="103">
        <v>-22.027242424242424</v>
      </c>
      <c r="BF142" s="103">
        <v>-21.998454545454546</v>
      </c>
      <c r="BG142" s="103">
        <v>-21.972024096385542</v>
      </c>
      <c r="BH142" s="103">
        <v>-21.953951807228915</v>
      </c>
      <c r="BI142" s="103">
        <v>-21.932763636363635</v>
      </c>
      <c r="BJ142" s="103">
        <v>-21.909127272727272</v>
      </c>
      <c r="BK142" s="103">
        <v>-21.892109090909091</v>
      </c>
      <c r="BL142" s="103">
        <v>-21.875903030303032</v>
      </c>
      <c r="BM142" s="103">
        <v>-21.860145454545453</v>
      </c>
      <c r="BN142" s="103">
        <v>-21.845127272727272</v>
      </c>
      <c r="BO142" s="103">
        <v>-21.830581818181816</v>
      </c>
      <c r="BP142" s="103">
        <v>-21.817277108433736</v>
      </c>
      <c r="BQ142" s="103">
        <v>-21.804363636363636</v>
      </c>
      <c r="BR142" s="103">
        <v>-21.792242424242424</v>
      </c>
      <c r="BS142" s="103">
        <v>-21.781303030303032</v>
      </c>
      <c r="BT142" s="103">
        <v>-21.771000000000001</v>
      </c>
    </row>
    <row r="143" spans="1:72" ht="9.9499999999999993" customHeight="1" thickBot="1">
      <c r="A143" s="45" t="s">
        <v>105</v>
      </c>
      <c r="B143" s="35">
        <v>-89.614220877458393</v>
      </c>
      <c r="C143" s="35">
        <v>-87.314674735249611</v>
      </c>
      <c r="D143" s="103">
        <v>-85.015128593040842</v>
      </c>
      <c r="E143" s="103">
        <v>-82.715582450832073</v>
      </c>
      <c r="F143" s="103">
        <v>-80.569984871406959</v>
      </c>
      <c r="G143" s="103">
        <v>-80.194795763993937</v>
      </c>
      <c r="H143" s="103">
        <v>-79.81960665658093</v>
      </c>
      <c r="I143" s="103">
        <v>-79.444417549167923</v>
      </c>
      <c r="J143" s="103">
        <v>-79.069228441754916</v>
      </c>
      <c r="K143" s="103">
        <v>-78.694039334341909</v>
      </c>
      <c r="L143" s="103">
        <v>-78.318850226928902</v>
      </c>
      <c r="M143" s="103">
        <v>-76.336701966717101</v>
      </c>
      <c r="N143" s="103">
        <v>-72.542450832072618</v>
      </c>
      <c r="O143" s="103">
        <v>-68.748199697428134</v>
      </c>
      <c r="P143" s="103">
        <v>-64.953948562783665</v>
      </c>
      <c r="Q143" s="103">
        <v>-61.159697428139182</v>
      </c>
      <c r="R143" s="103">
        <v>-57.365446293494699</v>
      </c>
      <c r="S143" s="103">
        <v>-53.571195158850216</v>
      </c>
      <c r="T143" s="103">
        <v>-52.228139183055973</v>
      </c>
      <c r="U143" s="103">
        <v>-51.284114977307105</v>
      </c>
      <c r="V143" s="103">
        <v>-50.340090771558245</v>
      </c>
      <c r="W143" s="103">
        <v>-49.396066565809377</v>
      </c>
      <c r="X143" s="103">
        <v>-48.45204236006051</v>
      </c>
      <c r="Y143" s="103">
        <v>-47.50801815431165</v>
      </c>
      <c r="Z143" s="103">
        <v>-46.610606060606059</v>
      </c>
      <c r="AA143" s="103">
        <v>-45.853030303030302</v>
      </c>
      <c r="AB143" s="103">
        <v>-45.095454545454544</v>
      </c>
      <c r="AC143" s="103">
        <v>-44.337878787878786</v>
      </c>
      <c r="AD143" s="103">
        <v>-43.580303030303028</v>
      </c>
      <c r="AE143" s="103">
        <v>-42.822727272727271</v>
      </c>
      <c r="AF143" s="103">
        <v>-42.065151515151513</v>
      </c>
      <c r="AG143" s="103">
        <v>-41.392496217851736</v>
      </c>
      <c r="AH143" s="103">
        <v>-40.765567322239029</v>
      </c>
      <c r="AI143" s="103">
        <v>-40.138638426626322</v>
      </c>
      <c r="AJ143" s="103">
        <v>-39.511709531013615</v>
      </c>
      <c r="AK143" s="103">
        <v>-38.884780635400908</v>
      </c>
      <c r="AL143" s="103">
        <v>-38.257851739788201</v>
      </c>
      <c r="AM143" s="103">
        <v>-37.633309090909094</v>
      </c>
      <c r="AN143" s="103">
        <v>-37.066036363636364</v>
      </c>
      <c r="AO143" s="103">
        <v>-36.509493975903617</v>
      </c>
      <c r="AP143" s="103">
        <v>-35.969734939759036</v>
      </c>
      <c r="AQ143" s="103">
        <v>-35.441745454545455</v>
      </c>
      <c r="AR143" s="103">
        <v>-34.91966060606061</v>
      </c>
      <c r="AS143" s="103">
        <v>-34.415418181818183</v>
      </c>
      <c r="AT143" s="103">
        <v>-33.918472727272729</v>
      </c>
      <c r="AU143" s="103">
        <v>-33.431200000000004</v>
      </c>
      <c r="AV143" s="103">
        <v>-32.99498181818182</v>
      </c>
      <c r="AW143" s="103">
        <v>-32.656048484848483</v>
      </c>
      <c r="AX143" s="103">
        <v>-32.871806060606062</v>
      </c>
      <c r="AY143" s="103">
        <v>-33.064963855421688</v>
      </c>
      <c r="AZ143" s="103">
        <v>-33.233638554216874</v>
      </c>
      <c r="BA143" s="103">
        <v>-33.403151515151521</v>
      </c>
      <c r="BB143" s="103">
        <v>-33.572848484848485</v>
      </c>
      <c r="BC143" s="103">
        <v>-33.742545454545457</v>
      </c>
      <c r="BD143" s="103">
        <v>-33.912242424242429</v>
      </c>
      <c r="BE143" s="103">
        <v>-34.081939393939393</v>
      </c>
      <c r="BF143" s="103">
        <v>-34.251636363636365</v>
      </c>
      <c r="BG143" s="103">
        <v>-34.421108433734943</v>
      </c>
      <c r="BH143" s="103">
        <v>-34.589783132530123</v>
      </c>
      <c r="BI143" s="103">
        <v>-34.760387878787881</v>
      </c>
      <c r="BJ143" s="103">
        <v>-34.932509090909093</v>
      </c>
      <c r="BK143" s="103">
        <v>-35.109042424242425</v>
      </c>
      <c r="BL143" s="103">
        <v>-35.286642424242423</v>
      </c>
      <c r="BM143" s="103">
        <v>-35.466036363636363</v>
      </c>
      <c r="BN143" s="103">
        <v>-35.648387878787879</v>
      </c>
      <c r="BO143" s="103">
        <v>-35.832630303030307</v>
      </c>
      <c r="BP143" s="103">
        <v>-36.020433734939765</v>
      </c>
      <c r="BQ143" s="103">
        <v>-36.210181818181816</v>
      </c>
      <c r="BR143" s="103">
        <v>-36.404121212121211</v>
      </c>
      <c r="BS143" s="103">
        <v>-36.602787878787879</v>
      </c>
      <c r="BT143" s="103">
        <v>-36.804000000000002</v>
      </c>
    </row>
    <row r="144" spans="1:72" ht="9.9499999999999993" customHeight="1" thickBot="1">
      <c r="A144" s="45" t="s">
        <v>106</v>
      </c>
      <c r="B144" s="35">
        <v>-67.210665658093788</v>
      </c>
      <c r="C144" s="35">
        <v>-65.486006051437215</v>
      </c>
      <c r="D144" s="103">
        <v>-63.761346444780628</v>
      </c>
      <c r="E144" s="103">
        <v>-62.036686838124048</v>
      </c>
      <c r="F144" s="103">
        <v>-60.427488653555216</v>
      </c>
      <c r="G144" s="103">
        <v>-60.14609682299546</v>
      </c>
      <c r="H144" s="103">
        <v>-59.864704992435705</v>
      </c>
      <c r="I144" s="103">
        <v>-59.583313161875942</v>
      </c>
      <c r="J144" s="103">
        <v>-59.301921331316187</v>
      </c>
      <c r="K144" s="103">
        <v>-59.020529500756432</v>
      </c>
      <c r="L144" s="103">
        <v>-58.739137670196676</v>
      </c>
      <c r="M144" s="103">
        <v>-57.252526475037826</v>
      </c>
      <c r="N144" s="103">
        <v>-54.406838124054467</v>
      </c>
      <c r="O144" s="103">
        <v>-51.561149773071108</v>
      </c>
      <c r="P144" s="103">
        <v>-48.715461422087749</v>
      </c>
      <c r="Q144" s="103">
        <v>-45.86977307110439</v>
      </c>
      <c r="R144" s="103">
        <v>-43.024084720121024</v>
      </c>
      <c r="S144" s="103">
        <v>-40.178396369137666</v>
      </c>
      <c r="T144" s="103">
        <v>-39.171104387291983</v>
      </c>
      <c r="U144" s="103">
        <v>-38.463086232980331</v>
      </c>
      <c r="V144" s="103">
        <v>-37.755068078668678</v>
      </c>
      <c r="W144" s="103">
        <v>-37.047049924357033</v>
      </c>
      <c r="X144" s="103">
        <v>-36.339031770045381</v>
      </c>
      <c r="Y144" s="103">
        <v>-35.631013615733735</v>
      </c>
      <c r="Z144" s="103">
        <v>-34.957954545454541</v>
      </c>
      <c r="AA144" s="103">
        <v>-34.389772727272721</v>
      </c>
      <c r="AB144" s="103">
        <v>-33.821590909090908</v>
      </c>
      <c r="AC144" s="103">
        <v>-33.253409090909088</v>
      </c>
      <c r="AD144" s="103">
        <v>-32.685227272727268</v>
      </c>
      <c r="AE144" s="103">
        <v>-32.117045454545455</v>
      </c>
      <c r="AF144" s="103">
        <v>-31.548863636363635</v>
      </c>
      <c r="AG144" s="103">
        <v>-31.044372163388804</v>
      </c>
      <c r="AH144" s="103">
        <v>-30.57417549167927</v>
      </c>
      <c r="AI144" s="103">
        <v>-30.10397881996974</v>
      </c>
      <c r="AJ144" s="103">
        <v>-29.63378214826021</v>
      </c>
      <c r="AK144" s="103">
        <v>-29.163585476550679</v>
      </c>
      <c r="AL144" s="103">
        <v>-28.693388804841149</v>
      </c>
      <c r="AM144" s="103">
        <v>-28.224981818181817</v>
      </c>
      <c r="AN144" s="103">
        <v>-27.799527272727271</v>
      </c>
      <c r="AO144" s="103">
        <v>-27.382120481927711</v>
      </c>
      <c r="AP144" s="103">
        <v>-26.977301204819277</v>
      </c>
      <c r="AQ144" s="103">
        <v>-26.581309090909091</v>
      </c>
      <c r="AR144" s="103">
        <v>-26.189745454545456</v>
      </c>
      <c r="AS144" s="103">
        <v>-25.811563636363637</v>
      </c>
      <c r="AT144" s="103">
        <v>-25.438854545454546</v>
      </c>
      <c r="AU144" s="103">
        <v>-25.073399999999999</v>
      </c>
      <c r="AV144" s="103">
        <v>-24.746236363636363</v>
      </c>
      <c r="AW144" s="103">
        <v>-24.492036363636362</v>
      </c>
      <c r="AX144" s="103">
        <v>-24.653854545454543</v>
      </c>
      <c r="AY144" s="103">
        <v>-24.798722891566264</v>
      </c>
      <c r="AZ144" s="103">
        <v>-24.92522891566265</v>
      </c>
      <c r="BA144" s="103">
        <v>-25.052363636363637</v>
      </c>
      <c r="BB144" s="103">
        <v>-25.179636363636366</v>
      </c>
      <c r="BC144" s="103">
        <v>-25.306909090909091</v>
      </c>
      <c r="BD144" s="103">
        <v>-25.43418181818182</v>
      </c>
      <c r="BE144" s="103">
        <v>-25.561454545454545</v>
      </c>
      <c r="BF144" s="103">
        <v>-25.688727272727274</v>
      </c>
      <c r="BG144" s="103">
        <v>-25.815831325301207</v>
      </c>
      <c r="BH144" s="103">
        <v>-25.94233734939759</v>
      </c>
      <c r="BI144" s="103">
        <v>-26.070290909090911</v>
      </c>
      <c r="BJ144" s="103">
        <v>-26.199381818181816</v>
      </c>
      <c r="BK144" s="103">
        <v>-26.331781818181817</v>
      </c>
      <c r="BL144" s="103">
        <v>-26.464981818181819</v>
      </c>
      <c r="BM144" s="103">
        <v>-26.599527272727272</v>
      </c>
      <c r="BN144" s="103">
        <v>-26.736290909090911</v>
      </c>
      <c r="BO144" s="103">
        <v>-26.874472727272732</v>
      </c>
      <c r="BP144" s="103">
        <v>-27.015325301204822</v>
      </c>
      <c r="BQ144" s="103">
        <v>-27.157636363636364</v>
      </c>
      <c r="BR144" s="103">
        <v>-27.303090909090908</v>
      </c>
      <c r="BS144" s="103">
        <v>-27.452090909090909</v>
      </c>
      <c r="BT144" s="103">
        <v>-27.603000000000002</v>
      </c>
    </row>
    <row r="145" spans="1:72" ht="9.9499999999999993" customHeight="1" thickBot="1">
      <c r="A145" s="45" t="s">
        <v>107</v>
      </c>
      <c r="B145" s="35">
        <v>-44.807110438729197</v>
      </c>
      <c r="C145" s="35">
        <v>-43.657337367624805</v>
      </c>
      <c r="D145" s="103">
        <v>-42.507564296520421</v>
      </c>
      <c r="E145" s="103">
        <v>-41.357791225416037</v>
      </c>
      <c r="F145" s="103">
        <v>-40.284992435703479</v>
      </c>
      <c r="G145" s="103">
        <v>-40.097397881996969</v>
      </c>
      <c r="H145" s="103">
        <v>-39.909803328290465</v>
      </c>
      <c r="I145" s="103">
        <v>-39.722208774583962</v>
      </c>
      <c r="J145" s="103">
        <v>-39.534614220877458</v>
      </c>
      <c r="K145" s="103">
        <v>-39.347019667170954</v>
      </c>
      <c r="L145" s="103">
        <v>-39.159425113464451</v>
      </c>
      <c r="M145" s="103">
        <v>-38.16835098335855</v>
      </c>
      <c r="N145" s="103">
        <v>-36.271225416036309</v>
      </c>
      <c r="O145" s="103">
        <v>-34.374099848714067</v>
      </c>
      <c r="P145" s="103">
        <v>-32.476974281391833</v>
      </c>
      <c r="Q145" s="103">
        <v>-30.579848714069591</v>
      </c>
      <c r="R145" s="103">
        <v>-28.68272314674735</v>
      </c>
      <c r="S145" s="103">
        <v>-26.785597579425108</v>
      </c>
      <c r="T145" s="103">
        <v>-26.114069591527986</v>
      </c>
      <c r="U145" s="103">
        <v>-25.642057488653553</v>
      </c>
      <c r="V145" s="103">
        <v>-25.170045385779122</v>
      </c>
      <c r="W145" s="103">
        <v>-24.698033282904689</v>
      </c>
      <c r="X145" s="103">
        <v>-24.226021180030255</v>
      </c>
      <c r="Y145" s="103">
        <v>-23.754009077155825</v>
      </c>
      <c r="Z145" s="103">
        <v>-23.30530303030303</v>
      </c>
      <c r="AA145" s="103">
        <v>-22.926515151515151</v>
      </c>
      <c r="AB145" s="103">
        <v>-22.547727272727272</v>
      </c>
      <c r="AC145" s="103">
        <v>-22.168939393939393</v>
      </c>
      <c r="AD145" s="103">
        <v>-21.790151515151514</v>
      </c>
      <c r="AE145" s="103">
        <v>-21.411363636363635</v>
      </c>
      <c r="AF145" s="103">
        <v>-21.032575757575756</v>
      </c>
      <c r="AG145" s="103">
        <v>-20.696248108925868</v>
      </c>
      <c r="AH145" s="103">
        <v>-20.382783661119515</v>
      </c>
      <c r="AI145" s="103">
        <v>-20.069319213313161</v>
      </c>
      <c r="AJ145" s="103">
        <v>-19.755854765506808</v>
      </c>
      <c r="AK145" s="103">
        <v>-19.442390317700454</v>
      </c>
      <c r="AL145" s="103">
        <v>-19.1289258698941</v>
      </c>
      <c r="AM145" s="103">
        <v>-18.816654545454547</v>
      </c>
      <c r="AN145" s="103">
        <v>-18.533018181818182</v>
      </c>
      <c r="AO145" s="103">
        <v>-18.254746987951808</v>
      </c>
      <c r="AP145" s="103">
        <v>-17.984867469879518</v>
      </c>
      <c r="AQ145" s="103">
        <v>-17.720872727272727</v>
      </c>
      <c r="AR145" s="103">
        <v>-17.459830303030305</v>
      </c>
      <c r="AS145" s="103">
        <v>-17.207709090909091</v>
      </c>
      <c r="AT145" s="103">
        <v>-16.959236363636364</v>
      </c>
      <c r="AU145" s="103">
        <v>-16.715600000000002</v>
      </c>
      <c r="AV145" s="103">
        <v>-16.49749090909091</v>
      </c>
      <c r="AW145" s="103">
        <v>-16.328024242424242</v>
      </c>
      <c r="AX145" s="103">
        <v>-16.435903030303031</v>
      </c>
      <c r="AY145" s="103">
        <v>-16.532481927710844</v>
      </c>
      <c r="AZ145" s="103">
        <v>-16.616819277108437</v>
      </c>
      <c r="BA145" s="103">
        <v>-16.70157575757576</v>
      </c>
      <c r="BB145" s="103">
        <v>-16.786424242424243</v>
      </c>
      <c r="BC145" s="103">
        <v>-16.871272727272729</v>
      </c>
      <c r="BD145" s="103">
        <v>-16.956121212121214</v>
      </c>
      <c r="BE145" s="103">
        <v>-17.040969696969697</v>
      </c>
      <c r="BF145" s="103">
        <v>-17.125818181818182</v>
      </c>
      <c r="BG145" s="103">
        <v>-17.210554216867472</v>
      </c>
      <c r="BH145" s="103">
        <v>-17.294891566265061</v>
      </c>
      <c r="BI145" s="103">
        <v>-17.380193939393941</v>
      </c>
      <c r="BJ145" s="103">
        <v>-17.466254545454547</v>
      </c>
      <c r="BK145" s="103">
        <v>-17.554521212121212</v>
      </c>
      <c r="BL145" s="103">
        <v>-17.643321212121212</v>
      </c>
      <c r="BM145" s="103">
        <v>-17.733018181818181</v>
      </c>
      <c r="BN145" s="103">
        <v>-17.82419393939394</v>
      </c>
      <c r="BO145" s="103">
        <v>-17.916315151515153</v>
      </c>
      <c r="BP145" s="103">
        <v>-18.010216867469882</v>
      </c>
      <c r="BQ145" s="103">
        <v>-18.105090909090908</v>
      </c>
      <c r="BR145" s="103">
        <v>-18.202060606060606</v>
      </c>
      <c r="BS145" s="103">
        <v>-18.30139393939394</v>
      </c>
      <c r="BT145" s="103">
        <v>-18.402000000000001</v>
      </c>
    </row>
    <row r="146" spans="1:72" ht="9.9499999999999993" customHeight="1" thickBot="1">
      <c r="A146" s="45" t="s">
        <v>2</v>
      </c>
      <c r="B146" s="35">
        <v>-22.403555219364598</v>
      </c>
      <c r="C146" s="35">
        <v>-21.828668683812403</v>
      </c>
      <c r="D146" s="103">
        <v>-21.253782148260211</v>
      </c>
      <c r="E146" s="103">
        <v>-20.678895612708018</v>
      </c>
      <c r="F146" s="103">
        <v>-20.14249621785174</v>
      </c>
      <c r="G146" s="103">
        <v>-20.048698940998484</v>
      </c>
      <c r="H146" s="103">
        <v>-19.954901664145233</v>
      </c>
      <c r="I146" s="103">
        <v>-19.861104387291981</v>
      </c>
      <c r="J146" s="103">
        <v>-19.767307110438729</v>
      </c>
      <c r="K146" s="103">
        <v>-19.673509833585477</v>
      </c>
      <c r="L146" s="103">
        <v>-19.579712556732225</v>
      </c>
      <c r="M146" s="103">
        <v>-19.084175491679275</v>
      </c>
      <c r="N146" s="103">
        <v>-18.135612708018154</v>
      </c>
      <c r="O146" s="103">
        <v>-17.187049924357034</v>
      </c>
      <c r="P146" s="103">
        <v>-16.238487140695916</v>
      </c>
      <c r="Q146" s="103">
        <v>-15.289924357034796</v>
      </c>
      <c r="R146" s="103">
        <v>-14.341361573373675</v>
      </c>
      <c r="S146" s="103">
        <v>-13.392798789712554</v>
      </c>
      <c r="T146" s="103">
        <v>-13.057034795763993</v>
      </c>
      <c r="U146" s="103">
        <v>-12.821028744326776</v>
      </c>
      <c r="V146" s="103">
        <v>-12.585022692889561</v>
      </c>
      <c r="W146" s="103">
        <v>-12.349016641452344</v>
      </c>
      <c r="X146" s="103">
        <v>-12.113010590015127</v>
      </c>
      <c r="Y146" s="103">
        <v>-11.877004538577912</v>
      </c>
      <c r="Z146" s="103">
        <v>-11.652651515151515</v>
      </c>
      <c r="AA146" s="103">
        <v>-11.463257575757575</v>
      </c>
      <c r="AB146" s="103">
        <v>-11.273863636363636</v>
      </c>
      <c r="AC146" s="103">
        <v>-11.084469696969697</v>
      </c>
      <c r="AD146" s="103">
        <v>-10.895075757575757</v>
      </c>
      <c r="AE146" s="103">
        <v>-10.705681818181818</v>
      </c>
      <c r="AF146" s="103">
        <v>-10.516287878787878</v>
      </c>
      <c r="AG146" s="103">
        <v>-10.348124054462934</v>
      </c>
      <c r="AH146" s="103">
        <v>-10.191391830559757</v>
      </c>
      <c r="AI146" s="103">
        <v>-10.034659606656581</v>
      </c>
      <c r="AJ146" s="103">
        <v>-9.8779273827534038</v>
      </c>
      <c r="AK146" s="103">
        <v>-9.721195158850227</v>
      </c>
      <c r="AL146" s="103">
        <v>-9.5644629349470502</v>
      </c>
      <c r="AM146" s="103">
        <v>-9.4083272727272735</v>
      </c>
      <c r="AN146" s="103">
        <v>-9.266509090909091</v>
      </c>
      <c r="AO146" s="103">
        <v>-9.1273734939759041</v>
      </c>
      <c r="AP146" s="103">
        <v>-8.9924337349397589</v>
      </c>
      <c r="AQ146" s="103">
        <v>-8.8604363636363637</v>
      </c>
      <c r="AR146" s="103">
        <v>-8.7299151515151525</v>
      </c>
      <c r="AS146" s="103">
        <v>-8.6038545454545456</v>
      </c>
      <c r="AT146" s="103">
        <v>-8.4796181818181822</v>
      </c>
      <c r="AU146" s="103">
        <v>-8.357800000000001</v>
      </c>
      <c r="AV146" s="103">
        <v>-8.248745454545455</v>
      </c>
      <c r="AW146" s="103">
        <v>-8.1640121212121208</v>
      </c>
      <c r="AX146" s="103">
        <v>-8.2179515151515155</v>
      </c>
      <c r="AY146" s="103">
        <v>-8.266240963855422</v>
      </c>
      <c r="AZ146" s="103">
        <v>-8.3084096385542185</v>
      </c>
      <c r="BA146" s="103">
        <v>-8.3507878787878802</v>
      </c>
      <c r="BB146" s="103">
        <v>-8.3932121212121213</v>
      </c>
      <c r="BC146" s="103">
        <v>-8.4356363636363643</v>
      </c>
      <c r="BD146" s="103">
        <v>-8.4780606060606072</v>
      </c>
      <c r="BE146" s="103">
        <v>-8.5204848484848483</v>
      </c>
      <c r="BF146" s="103">
        <v>-8.5629090909090912</v>
      </c>
      <c r="BG146" s="103">
        <v>-8.6052771084337358</v>
      </c>
      <c r="BH146" s="103">
        <v>-8.6474457831325307</v>
      </c>
      <c r="BI146" s="103">
        <v>-8.6900969696969703</v>
      </c>
      <c r="BJ146" s="103">
        <v>-8.7331272727272733</v>
      </c>
      <c r="BK146" s="103">
        <v>-8.7772606060606062</v>
      </c>
      <c r="BL146" s="103">
        <v>-8.8216606060606058</v>
      </c>
      <c r="BM146" s="103">
        <v>-8.8665090909090907</v>
      </c>
      <c r="BN146" s="103">
        <v>-8.9120969696969699</v>
      </c>
      <c r="BO146" s="103">
        <v>-8.9581575757575767</v>
      </c>
      <c r="BP146" s="103">
        <v>-9.0051084337349412</v>
      </c>
      <c r="BQ146" s="103">
        <v>-9.052545454545454</v>
      </c>
      <c r="BR146" s="103">
        <v>-9.1010303030303028</v>
      </c>
      <c r="BS146" s="103">
        <v>-9.1506969696969698</v>
      </c>
      <c r="BT146" s="103">
        <v>-9.2010000000000005</v>
      </c>
    </row>
    <row r="147" spans="1:72" ht="9.9499999999999993" customHeight="1" thickBot="1">
      <c r="A147" s="45" t="s">
        <v>1</v>
      </c>
      <c r="B147" s="35">
        <v>-18.624069591527988</v>
      </c>
      <c r="C147" s="35">
        <v>-18.625582450832074</v>
      </c>
      <c r="D147" s="103">
        <v>-18.627095310136156</v>
      </c>
      <c r="E147" s="103">
        <v>-18.628608169440241</v>
      </c>
      <c r="F147" s="103">
        <v>-18.631089258698939</v>
      </c>
      <c r="G147" s="103">
        <v>-18.644704992435702</v>
      </c>
      <c r="H147" s="103">
        <v>-18.658320726172466</v>
      </c>
      <c r="I147" s="103">
        <v>-18.671936459909226</v>
      </c>
      <c r="J147" s="103">
        <v>-18.685552193645989</v>
      </c>
      <c r="K147" s="103">
        <v>-18.699167927382753</v>
      </c>
      <c r="L147" s="103">
        <v>-18.712783661119516</v>
      </c>
      <c r="M147" s="103">
        <v>-18.728532526475036</v>
      </c>
      <c r="N147" s="103">
        <v>-18.746686838124052</v>
      </c>
      <c r="O147" s="103">
        <v>-18.764841149773069</v>
      </c>
      <c r="P147" s="103">
        <v>-18.782995461422086</v>
      </c>
      <c r="Q147" s="103">
        <v>-18.801149773071103</v>
      </c>
      <c r="R147" s="103">
        <v>-18.81930408472012</v>
      </c>
      <c r="S147" s="103">
        <v>-18.837458396369136</v>
      </c>
      <c r="T147" s="103">
        <v>-18.856913767019666</v>
      </c>
      <c r="U147" s="103">
        <v>-18.876580937972768</v>
      </c>
      <c r="V147" s="103">
        <v>-18.896248108925871</v>
      </c>
      <c r="W147" s="103">
        <v>-18.91591527987897</v>
      </c>
      <c r="X147" s="103">
        <v>-18.935582450832072</v>
      </c>
      <c r="Y147" s="103">
        <v>-18.955249621785175</v>
      </c>
      <c r="Z147" s="103">
        <v>-18.975303030303028</v>
      </c>
      <c r="AA147" s="103">
        <v>-18.996515151515151</v>
      </c>
      <c r="AB147" s="103">
        <v>-19.017727272727271</v>
      </c>
      <c r="AC147" s="103">
        <v>-19.038939393939394</v>
      </c>
      <c r="AD147" s="103">
        <v>-19.060151515151514</v>
      </c>
      <c r="AE147" s="103">
        <v>-19.081363636363637</v>
      </c>
      <c r="AF147" s="103">
        <v>-19.102575757575757</v>
      </c>
      <c r="AG147" s="103">
        <v>-19.12376701966717</v>
      </c>
      <c r="AH147" s="103">
        <v>-19.144947049924358</v>
      </c>
      <c r="AI147" s="103">
        <v>-19.166127080181543</v>
      </c>
      <c r="AJ147" s="103">
        <v>-19.187307110438727</v>
      </c>
      <c r="AK147" s="103">
        <v>-19.208487140695915</v>
      </c>
      <c r="AL147" s="103">
        <v>-19.2296671709531</v>
      </c>
      <c r="AM147" s="103">
        <v>-19.250727272727271</v>
      </c>
      <c r="AN147" s="103">
        <v>-19.268909090909091</v>
      </c>
      <c r="AO147" s="103">
        <v>-19.289397590361446</v>
      </c>
      <c r="AP147" s="103">
        <v>-19.313493975903615</v>
      </c>
      <c r="AQ147" s="103">
        <v>-19.333272727272728</v>
      </c>
      <c r="AR147" s="103">
        <v>-19.351454545454548</v>
      </c>
      <c r="AS147" s="103">
        <v>-19.369636363636364</v>
      </c>
      <c r="AT147" s="103">
        <v>-19.390424242424242</v>
      </c>
      <c r="AU147" s="103">
        <v>-19.414666666666669</v>
      </c>
      <c r="AV147" s="103">
        <v>-19.43418181818182</v>
      </c>
      <c r="AW147" s="103">
        <v>-19.452363636363636</v>
      </c>
      <c r="AX147" s="103">
        <v>-19.470545454545455</v>
      </c>
      <c r="AY147" s="103">
        <v>-19.491566265060243</v>
      </c>
      <c r="AZ147" s="103">
        <v>-19.515662650602408</v>
      </c>
      <c r="BA147" s="103">
        <v>-19.536151515151516</v>
      </c>
      <c r="BB147" s="103">
        <v>-19.555848484848486</v>
      </c>
      <c r="BC147" s="103">
        <v>-19.575545454545455</v>
      </c>
      <c r="BD147" s="103">
        <v>-19.595242424242425</v>
      </c>
      <c r="BE147" s="103">
        <v>-19.614939393939395</v>
      </c>
      <c r="BF147" s="103">
        <v>-19.634636363636364</v>
      </c>
      <c r="BG147" s="103">
        <v>-19.653975903614455</v>
      </c>
      <c r="BH147" s="103">
        <v>-19.672048192771083</v>
      </c>
      <c r="BI147" s="103">
        <v>-19.69018181818182</v>
      </c>
      <c r="BJ147" s="103">
        <v>-19.708363636363636</v>
      </c>
      <c r="BK147" s="103">
        <v>-19.726545454545455</v>
      </c>
      <c r="BL147" s="103">
        <v>-19.746303030303029</v>
      </c>
      <c r="BM147" s="103">
        <v>-19.770545454545456</v>
      </c>
      <c r="BN147" s="103">
        <v>-19.791090909090908</v>
      </c>
      <c r="BO147" s="103">
        <v>-19.809272727272727</v>
      </c>
      <c r="BP147" s="103">
        <v>-19.827349397590361</v>
      </c>
      <c r="BQ147" s="103">
        <v>-19.847272727272728</v>
      </c>
      <c r="BR147" s="103">
        <v>-19.871515151515151</v>
      </c>
      <c r="BS147" s="103">
        <v>-19.891818181818181</v>
      </c>
      <c r="BT147" s="103">
        <v>-19.91</v>
      </c>
    </row>
    <row r="148" spans="1:72" ht="9.9499999999999993" customHeight="1" thickBot="1">
      <c r="A148" s="45" t="s">
        <v>127</v>
      </c>
      <c r="B148" s="35">
        <v>-60.113812405446296</v>
      </c>
      <c r="C148" s="35">
        <v>-58.327125567322241</v>
      </c>
      <c r="D148" s="103">
        <v>-56.540438729198186</v>
      </c>
      <c r="E148" s="103">
        <v>-54.753751891074131</v>
      </c>
      <c r="F148" s="103">
        <v>-52.981467473524958</v>
      </c>
      <c r="G148" s="103">
        <v>-51.374810892586986</v>
      </c>
      <c r="H148" s="103">
        <v>-49.768154311649013</v>
      </c>
      <c r="I148" s="103">
        <v>-48.161497730711048</v>
      </c>
      <c r="J148" s="103">
        <v>-46.554841149773075</v>
      </c>
      <c r="K148" s="103">
        <v>-44.948184568835103</v>
      </c>
      <c r="L148" s="103">
        <v>-43.34152798789713</v>
      </c>
      <c r="M148" s="103">
        <v>-42.578169440242057</v>
      </c>
      <c r="N148" s="103">
        <v>-42.765763993948561</v>
      </c>
      <c r="O148" s="103">
        <v>-42.953358547655071</v>
      </c>
      <c r="P148" s="103">
        <v>-43.140953101361575</v>
      </c>
      <c r="Q148" s="103">
        <v>-43.328547655068078</v>
      </c>
      <c r="R148" s="103">
        <v>-43.516142208774582</v>
      </c>
      <c r="S148" s="103">
        <v>-43.703736762481086</v>
      </c>
      <c r="T148" s="103">
        <v>-43.249909228441751</v>
      </c>
      <c r="U148" s="103">
        <v>-42.69166414523449</v>
      </c>
      <c r="V148" s="103">
        <v>-42.13341906202723</v>
      </c>
      <c r="W148" s="103">
        <v>-41.575173978819969</v>
      </c>
      <c r="X148" s="103">
        <v>-41.016928895612708</v>
      </c>
      <c r="Y148" s="103">
        <v>-40.458683812405447</v>
      </c>
      <c r="Z148" s="103">
        <v>-39.93659090909091</v>
      </c>
      <c r="AA148" s="103">
        <v>-39.522954545454546</v>
      </c>
      <c r="AB148" s="103">
        <v>-39.109318181818182</v>
      </c>
      <c r="AC148" s="103">
        <v>-38.695681818181818</v>
      </c>
      <c r="AD148" s="103">
        <v>-38.282045454545454</v>
      </c>
      <c r="AE148" s="103">
        <v>-37.86840909090909</v>
      </c>
      <c r="AF148" s="103">
        <v>-37.454772727272726</v>
      </c>
      <c r="AG148" s="103">
        <v>-37.107428139183057</v>
      </c>
      <c r="AH148" s="103">
        <v>-36.795779122541603</v>
      </c>
      <c r="AI148" s="103">
        <v>-36.484130105900149</v>
      </c>
      <c r="AJ148" s="103">
        <v>-36.172481089258703</v>
      </c>
      <c r="AK148" s="103">
        <v>-35.860832072617249</v>
      </c>
      <c r="AL148" s="103">
        <v>-35.549183055975796</v>
      </c>
      <c r="AM148" s="103">
        <v>-35.239333333333335</v>
      </c>
      <c r="AN148" s="103">
        <v>-34.972666666666669</v>
      </c>
      <c r="AO148" s="103">
        <v>-34.716024096385546</v>
      </c>
      <c r="AP148" s="103">
        <v>-34.475060240963856</v>
      </c>
      <c r="AQ148" s="103">
        <v>-34.24187878787879</v>
      </c>
      <c r="AR148" s="103">
        <v>-34.01254545454546</v>
      </c>
      <c r="AS148" s="103">
        <v>-33.794363636363641</v>
      </c>
      <c r="AT148" s="103">
        <v>-33.584000000000003</v>
      </c>
      <c r="AU148" s="103">
        <v>-33.384000000000007</v>
      </c>
      <c r="AV148" s="103">
        <v>-33.278545454545458</v>
      </c>
      <c r="AW148" s="103">
        <v>-33.177696969696974</v>
      </c>
      <c r="AX148" s="103">
        <v>-32.929212121212117</v>
      </c>
      <c r="AY148" s="103">
        <v>-32.690120481927707</v>
      </c>
      <c r="AZ148" s="103">
        <v>-32.461204819277107</v>
      </c>
      <c r="BA148" s="103">
        <v>-32.244818181818182</v>
      </c>
      <c r="BB148" s="103">
        <v>-32.031181818181821</v>
      </c>
      <c r="BC148" s="103">
        <v>-31.817545454545456</v>
      </c>
      <c r="BD148" s="103">
        <v>-31.603909090909092</v>
      </c>
      <c r="BE148" s="103">
        <v>-31.390272727272727</v>
      </c>
      <c r="BF148" s="103">
        <v>-31.176636363636366</v>
      </c>
      <c r="BG148" s="103">
        <v>-30.966265060240964</v>
      </c>
      <c r="BH148" s="103">
        <v>-30.767469879518071</v>
      </c>
      <c r="BI148" s="103">
        <v>-30.568000000000001</v>
      </c>
      <c r="BJ148" s="103">
        <v>-30.368000000000002</v>
      </c>
      <c r="BK148" s="103">
        <v>-30.173515151515151</v>
      </c>
      <c r="BL148" s="103">
        <v>-29.981151515151517</v>
      </c>
      <c r="BM148" s="103">
        <v>-29.793272727272726</v>
      </c>
      <c r="BN148" s="103">
        <v>-29.605393939393938</v>
      </c>
      <c r="BO148" s="103">
        <v>-29.417515151515151</v>
      </c>
      <c r="BP148" s="103">
        <v>-29.230722891566266</v>
      </c>
      <c r="BQ148" s="103">
        <v>-29.043636363636363</v>
      </c>
      <c r="BR148" s="103">
        <v>-28.855757575757575</v>
      </c>
      <c r="BS148" s="103">
        <v>-28.671818181818182</v>
      </c>
      <c r="BT148" s="103">
        <v>-28.49</v>
      </c>
    </row>
    <row r="149" spans="1:72" ht="9.9499999999999993" customHeight="1" thickBot="1">
      <c r="A149" s="45" t="s">
        <v>110</v>
      </c>
      <c r="B149" s="35">
        <v>-37.408940998487139</v>
      </c>
      <c r="C149" s="35">
        <v>-36.516354009077155</v>
      </c>
      <c r="D149" s="103">
        <v>-35.62376701966717</v>
      </c>
      <c r="E149" s="103">
        <v>-34.731180030257185</v>
      </c>
      <c r="F149" s="103">
        <v>-33.864372163388801</v>
      </c>
      <c r="G149" s="103">
        <v>-33.294024205748862</v>
      </c>
      <c r="H149" s="103">
        <v>-32.723676248108923</v>
      </c>
      <c r="I149" s="103">
        <v>-32.153328290468984</v>
      </c>
      <c r="J149" s="103">
        <v>-31.582980332829045</v>
      </c>
      <c r="K149" s="103">
        <v>-31.012632375189106</v>
      </c>
      <c r="L149" s="103">
        <v>-30.442284417549168</v>
      </c>
      <c r="M149" s="103">
        <v>-29.957261724659606</v>
      </c>
      <c r="N149" s="103">
        <v>-29.568456883509835</v>
      </c>
      <c r="O149" s="103">
        <v>-29.179652042360061</v>
      </c>
      <c r="P149" s="103">
        <v>-28.790847201210287</v>
      </c>
      <c r="Q149" s="103">
        <v>-28.402042360060513</v>
      </c>
      <c r="R149" s="103">
        <v>-28.013237518910742</v>
      </c>
      <c r="S149" s="103">
        <v>-27.624432677760968</v>
      </c>
      <c r="T149" s="103">
        <v>-27.330605143721634</v>
      </c>
      <c r="U149" s="103">
        <v>-27.052239031770043</v>
      </c>
      <c r="V149" s="103">
        <v>-26.773872919818455</v>
      </c>
      <c r="W149" s="103">
        <v>-26.495506807866867</v>
      </c>
      <c r="X149" s="103">
        <v>-26.217140695915276</v>
      </c>
      <c r="Y149" s="103">
        <v>-25.938774583963689</v>
      </c>
      <c r="Z149" s="103">
        <v>-25.679242424242421</v>
      </c>
      <c r="AA149" s="103">
        <v>-25.476212121212118</v>
      </c>
      <c r="AB149" s="103">
        <v>-25.273181818181815</v>
      </c>
      <c r="AC149" s="103">
        <v>-25.070151515151515</v>
      </c>
      <c r="AD149" s="103">
        <v>-24.867121212121212</v>
      </c>
      <c r="AE149" s="103">
        <v>-24.664090909090909</v>
      </c>
      <c r="AF149" s="103">
        <v>-24.461060606060606</v>
      </c>
      <c r="AG149" s="103">
        <v>-24.291074130105901</v>
      </c>
      <c r="AH149" s="103">
        <v>-24.138880484114978</v>
      </c>
      <c r="AI149" s="103">
        <v>-23.986686838124054</v>
      </c>
      <c r="AJ149" s="103">
        <v>-23.834493192133131</v>
      </c>
      <c r="AK149" s="103">
        <v>-23.682299546142211</v>
      </c>
      <c r="AL149" s="103">
        <v>-23.530105900151288</v>
      </c>
      <c r="AM149" s="103">
        <v>-23.378812121212121</v>
      </c>
      <c r="AN149" s="103">
        <v>-23.249115151515152</v>
      </c>
      <c r="AO149" s="103">
        <v>-23.124421686746988</v>
      </c>
      <c r="AP149" s="103">
        <v>-23.007554216867469</v>
      </c>
      <c r="AQ149" s="103">
        <v>-22.893709090909091</v>
      </c>
      <c r="AR149" s="103">
        <v>-22.781369696969698</v>
      </c>
      <c r="AS149" s="103">
        <v>-22.673490909090912</v>
      </c>
      <c r="AT149" s="103">
        <v>-22.570042424242427</v>
      </c>
      <c r="AU149" s="103">
        <v>-22.472466666666669</v>
      </c>
      <c r="AV149" s="103">
        <v>-22.382927272727276</v>
      </c>
      <c r="AW149" s="103">
        <v>-22.300618181818184</v>
      </c>
      <c r="AX149" s="103">
        <v>-22.251527272727273</v>
      </c>
      <c r="AY149" s="103">
        <v>-22.208650602409637</v>
      </c>
      <c r="AZ149" s="103">
        <v>-22.172506024096386</v>
      </c>
      <c r="BA149" s="103">
        <v>-22.142393939393941</v>
      </c>
      <c r="BB149" s="103">
        <v>-22.11360606060606</v>
      </c>
      <c r="BC149" s="103">
        <v>-22.084818181818182</v>
      </c>
      <c r="BD149" s="103">
        <v>-22.056030303030301</v>
      </c>
      <c r="BE149" s="103">
        <v>-22.027242424242424</v>
      </c>
      <c r="BF149" s="103">
        <v>-21.998454545454546</v>
      </c>
      <c r="BG149" s="103">
        <v>-21.972024096385542</v>
      </c>
      <c r="BH149" s="103">
        <v>-21.953951807228915</v>
      </c>
      <c r="BI149" s="103">
        <v>-21.932763636363635</v>
      </c>
      <c r="BJ149" s="103">
        <v>-21.909127272727272</v>
      </c>
      <c r="BK149" s="103">
        <v>-21.892109090909091</v>
      </c>
      <c r="BL149" s="103">
        <v>-21.875903030303032</v>
      </c>
      <c r="BM149" s="103">
        <v>-21.860145454545453</v>
      </c>
      <c r="BN149" s="103">
        <v>-21.845127272727272</v>
      </c>
      <c r="BO149" s="103">
        <v>-21.830581818181816</v>
      </c>
      <c r="BP149" s="103">
        <v>-21.817277108433736</v>
      </c>
      <c r="BQ149" s="103">
        <v>-21.804363636363636</v>
      </c>
      <c r="BR149" s="103">
        <v>-21.792242424242424</v>
      </c>
      <c r="BS149" s="103">
        <v>-21.781303030303032</v>
      </c>
      <c r="BT149" s="103">
        <v>-21.771000000000001</v>
      </c>
    </row>
    <row r="150" spans="1:72" ht="9.9499999999999993" customHeight="1" thickBot="1">
      <c r="A150" s="45" t="s">
        <v>124</v>
      </c>
      <c r="B150" s="35">
        <v>-15.005385779122541</v>
      </c>
      <c r="C150" s="35">
        <v>-14.68768532526475</v>
      </c>
      <c r="D150" s="103">
        <v>-14.36998487140696</v>
      </c>
      <c r="E150" s="103">
        <v>-14.052284417549167</v>
      </c>
      <c r="F150" s="103">
        <v>-13.721875945537064</v>
      </c>
      <c r="G150" s="103">
        <v>-13.245325264750377</v>
      </c>
      <c r="H150" s="103">
        <v>-12.76877458396369</v>
      </c>
      <c r="I150" s="103">
        <v>-12.292223903177003</v>
      </c>
      <c r="J150" s="103">
        <v>-11.815673222390318</v>
      </c>
      <c r="K150" s="103">
        <v>-11.339122541603631</v>
      </c>
      <c r="L150" s="103">
        <v>-10.862571860816944</v>
      </c>
      <c r="M150" s="103">
        <v>-10.873086232980333</v>
      </c>
      <c r="N150" s="103">
        <v>-11.432844175491679</v>
      </c>
      <c r="O150" s="103">
        <v>-11.992602118003026</v>
      </c>
      <c r="P150" s="103">
        <v>-12.552360060514372</v>
      </c>
      <c r="Q150" s="103">
        <v>-13.112118003025719</v>
      </c>
      <c r="R150" s="103">
        <v>-13.671875945537067</v>
      </c>
      <c r="S150" s="103">
        <v>-14.231633888048414</v>
      </c>
      <c r="T150" s="103">
        <v>-14.273570347957641</v>
      </c>
      <c r="U150" s="103">
        <v>-14.231210287443268</v>
      </c>
      <c r="V150" s="103">
        <v>-14.188850226928896</v>
      </c>
      <c r="W150" s="103">
        <v>-14.146490166414523</v>
      </c>
      <c r="X150" s="103">
        <v>-14.10413010590015</v>
      </c>
      <c r="Y150" s="103">
        <v>-14.061770045385778</v>
      </c>
      <c r="Z150" s="103">
        <v>-14.026590909090908</v>
      </c>
      <c r="AA150" s="103">
        <v>-14.012954545454544</v>
      </c>
      <c r="AB150" s="103">
        <v>-13.999318181818181</v>
      </c>
      <c r="AC150" s="103">
        <v>-13.985681818181817</v>
      </c>
      <c r="AD150" s="103">
        <v>-13.972045454545453</v>
      </c>
      <c r="AE150" s="103">
        <v>-13.95840909090909</v>
      </c>
      <c r="AF150" s="103">
        <v>-13.944772727272726</v>
      </c>
      <c r="AG150" s="103">
        <v>-13.942950075642965</v>
      </c>
      <c r="AH150" s="103">
        <v>-13.947488653555219</v>
      </c>
      <c r="AI150" s="103">
        <v>-13.952027231467474</v>
      </c>
      <c r="AJ150" s="103">
        <v>-13.956565809379727</v>
      </c>
      <c r="AK150" s="103">
        <v>-13.961104387291982</v>
      </c>
      <c r="AL150" s="103">
        <v>-13.965642965204237</v>
      </c>
      <c r="AM150" s="103">
        <v>-13.970484848484849</v>
      </c>
      <c r="AN150" s="103">
        <v>-13.982606060606061</v>
      </c>
      <c r="AO150" s="103">
        <v>-13.997048192771084</v>
      </c>
      <c r="AP150" s="103">
        <v>-14.01512048192771</v>
      </c>
      <c r="AQ150" s="103">
        <v>-14.033272727272728</v>
      </c>
      <c r="AR150" s="103">
        <v>-14.051454545454545</v>
      </c>
      <c r="AS150" s="103">
        <v>-14.069636363636365</v>
      </c>
      <c r="AT150" s="103">
        <v>-14.090424242424243</v>
      </c>
      <c r="AU150" s="103">
        <v>-14.114666666666666</v>
      </c>
      <c r="AV150" s="103">
        <v>-14.134181818181817</v>
      </c>
      <c r="AW150" s="103">
        <v>-14.136606060606061</v>
      </c>
      <c r="AX150" s="103">
        <v>-14.033575757575758</v>
      </c>
      <c r="AY150" s="103">
        <v>-13.942409638554217</v>
      </c>
      <c r="AZ150" s="103">
        <v>-13.864096385542169</v>
      </c>
      <c r="BA150" s="103">
        <v>-13.79160606060606</v>
      </c>
      <c r="BB150" s="103">
        <v>-13.720393939393938</v>
      </c>
      <c r="BC150" s="103">
        <v>-13.649181818181818</v>
      </c>
      <c r="BD150" s="103">
        <v>-13.577969696969697</v>
      </c>
      <c r="BE150" s="103">
        <v>-13.506757575757575</v>
      </c>
      <c r="BF150" s="103">
        <v>-13.435545454545455</v>
      </c>
      <c r="BG150" s="103">
        <v>-13.366746987951808</v>
      </c>
      <c r="BH150" s="103">
        <v>-13.306506024096386</v>
      </c>
      <c r="BI150" s="103">
        <v>-13.242666666666667</v>
      </c>
      <c r="BJ150" s="103">
        <v>-13.176</v>
      </c>
      <c r="BK150" s="103">
        <v>-13.114848484848485</v>
      </c>
      <c r="BL150" s="103">
        <v>-13.054242424242425</v>
      </c>
      <c r="BM150" s="103">
        <v>-12.993636363636364</v>
      </c>
      <c r="BN150" s="103">
        <v>-12.933030303030304</v>
      </c>
      <c r="BO150" s="103">
        <v>-12.872424242424241</v>
      </c>
      <c r="BP150" s="103">
        <v>-12.812168674698794</v>
      </c>
      <c r="BQ150" s="103">
        <v>-12.751818181818182</v>
      </c>
      <c r="BR150" s="103">
        <v>-12.691212121212121</v>
      </c>
      <c r="BS150" s="103">
        <v>-12.630606060606061</v>
      </c>
      <c r="BT150" s="103">
        <v>-12.57</v>
      </c>
    </row>
    <row r="151" spans="1:72" ht="9.9499999999999993" customHeight="1" thickBot="1">
      <c r="A151" s="45" t="s">
        <v>673</v>
      </c>
      <c r="B151" s="35">
        <v>0</v>
      </c>
      <c r="C151" s="35">
        <v>0</v>
      </c>
      <c r="D151" s="103">
        <v>0</v>
      </c>
      <c r="E151" s="103">
        <v>0</v>
      </c>
      <c r="F151" s="103">
        <v>0</v>
      </c>
      <c r="G151" s="103">
        <v>0</v>
      </c>
      <c r="H151" s="103">
        <v>0</v>
      </c>
      <c r="I151" s="103">
        <v>0</v>
      </c>
      <c r="J151" s="103">
        <v>0</v>
      </c>
      <c r="K151" s="103">
        <v>0</v>
      </c>
      <c r="L151" s="103">
        <v>0</v>
      </c>
      <c r="M151" s="103">
        <v>0</v>
      </c>
      <c r="N151" s="103">
        <v>0</v>
      </c>
      <c r="O151" s="103">
        <v>0</v>
      </c>
      <c r="P151" s="103">
        <v>0</v>
      </c>
      <c r="Q151" s="103">
        <v>0</v>
      </c>
      <c r="R151" s="103">
        <v>0</v>
      </c>
      <c r="S151" s="103">
        <v>0</v>
      </c>
      <c r="T151" s="103">
        <v>0</v>
      </c>
      <c r="U151" s="103">
        <v>0</v>
      </c>
      <c r="V151" s="103">
        <v>0</v>
      </c>
      <c r="W151" s="103">
        <v>0</v>
      </c>
      <c r="X151" s="103">
        <v>0</v>
      </c>
      <c r="Y151" s="103">
        <v>0</v>
      </c>
      <c r="Z151" s="103">
        <v>0</v>
      </c>
      <c r="AA151" s="103">
        <v>0</v>
      </c>
      <c r="AB151" s="103">
        <v>0</v>
      </c>
      <c r="AC151" s="103">
        <v>0</v>
      </c>
      <c r="AD151" s="103">
        <v>0</v>
      </c>
      <c r="AE151" s="103">
        <v>0</v>
      </c>
      <c r="AF151" s="103">
        <v>0</v>
      </c>
      <c r="AG151" s="103">
        <v>0</v>
      </c>
      <c r="AH151" s="103">
        <v>0</v>
      </c>
      <c r="AI151" s="103">
        <v>0</v>
      </c>
      <c r="AJ151" s="103">
        <v>0</v>
      </c>
      <c r="AK151" s="103">
        <v>0</v>
      </c>
      <c r="AL151" s="103">
        <v>0</v>
      </c>
      <c r="AM151" s="103">
        <v>0</v>
      </c>
      <c r="AN151" s="103">
        <v>0</v>
      </c>
      <c r="AO151" s="103">
        <v>0</v>
      </c>
      <c r="AP151" s="103">
        <v>0</v>
      </c>
      <c r="AQ151" s="103">
        <v>0</v>
      </c>
      <c r="AR151" s="103">
        <v>0</v>
      </c>
      <c r="AS151" s="103">
        <v>0</v>
      </c>
      <c r="AT151" s="103">
        <v>0</v>
      </c>
      <c r="AU151" s="103">
        <v>0</v>
      </c>
      <c r="AV151" s="103">
        <v>0</v>
      </c>
      <c r="AW151" s="103">
        <v>0</v>
      </c>
      <c r="AX151" s="103">
        <v>0</v>
      </c>
      <c r="AY151" s="103">
        <v>0</v>
      </c>
      <c r="AZ151" s="103">
        <v>0</v>
      </c>
      <c r="BA151" s="103">
        <v>0</v>
      </c>
      <c r="BB151" s="103">
        <v>0</v>
      </c>
      <c r="BC151" s="103">
        <v>0</v>
      </c>
      <c r="BD151" s="103">
        <v>0</v>
      </c>
      <c r="BE151" s="103">
        <v>0</v>
      </c>
      <c r="BF151" s="103">
        <v>0</v>
      </c>
      <c r="BG151" s="103">
        <v>0</v>
      </c>
      <c r="BH151" s="103">
        <v>0</v>
      </c>
      <c r="BI151" s="103">
        <v>0</v>
      </c>
      <c r="BJ151" s="103">
        <v>0</v>
      </c>
      <c r="BK151" s="103">
        <v>0</v>
      </c>
      <c r="BL151" s="103">
        <v>0</v>
      </c>
      <c r="BM151" s="103">
        <v>0</v>
      </c>
      <c r="BN151" s="103">
        <v>0</v>
      </c>
      <c r="BO151" s="103">
        <v>0</v>
      </c>
      <c r="BP151" s="103">
        <v>0</v>
      </c>
      <c r="BQ151" s="103">
        <v>0</v>
      </c>
      <c r="BR151" s="103">
        <v>0</v>
      </c>
      <c r="BS151" s="103">
        <v>0</v>
      </c>
      <c r="BT151" s="103">
        <v>0</v>
      </c>
    </row>
    <row r="152" spans="1:72" ht="9.9499999999999993" customHeight="1" thickBot="1">
      <c r="A152" s="38" t="s">
        <v>109</v>
      </c>
      <c r="B152" s="35">
        <v>-187.43829046898639</v>
      </c>
      <c r="C152" s="35">
        <v>-182.1402571860817</v>
      </c>
      <c r="D152" s="103">
        <v>-176.842223903177</v>
      </c>
      <c r="E152" s="103">
        <v>-171.5441906202723</v>
      </c>
      <c r="F152" s="103">
        <v>-166.39042360060512</v>
      </c>
      <c r="G152" s="103">
        <v>-162.89571860816943</v>
      </c>
      <c r="H152" s="103">
        <v>-159.40101361573372</v>
      </c>
      <c r="I152" s="103">
        <v>-155.90630862329803</v>
      </c>
      <c r="J152" s="103">
        <v>-152.41160363086232</v>
      </c>
      <c r="K152" s="103">
        <v>-148.91689863842663</v>
      </c>
      <c r="L152" s="103">
        <v>-145.42219364599092</v>
      </c>
      <c r="M152" s="103">
        <v>-142.40886535552193</v>
      </c>
      <c r="N152" s="103">
        <v>-139.93836611195158</v>
      </c>
      <c r="O152" s="103">
        <v>-137.46786686838124</v>
      </c>
      <c r="P152" s="103">
        <v>-134.99736762481089</v>
      </c>
      <c r="Q152" s="103">
        <v>-132.52686838124055</v>
      </c>
      <c r="R152" s="103">
        <v>-130.05636913767017</v>
      </c>
      <c r="S152" s="103">
        <v>-127.58586989409984</v>
      </c>
      <c r="T152" s="103">
        <v>-125.67092284417548</v>
      </c>
      <c r="U152" s="103">
        <v>-123.84641452344931</v>
      </c>
      <c r="V152" s="103">
        <v>-122.02190620272314</v>
      </c>
      <c r="W152" s="103">
        <v>-120.19739788199696</v>
      </c>
      <c r="X152" s="103">
        <v>-118.3728895612708</v>
      </c>
      <c r="Y152" s="103">
        <v>-116.54838124054461</v>
      </c>
      <c r="Z152" s="103">
        <v>-114.83113636363636</v>
      </c>
      <c r="AA152" s="103">
        <v>-113.43568181818181</v>
      </c>
      <c r="AB152" s="103">
        <v>-112.04022727272726</v>
      </c>
      <c r="AC152" s="103">
        <v>-110.64477272727272</v>
      </c>
      <c r="AD152" s="103">
        <v>-109.24931818181818</v>
      </c>
      <c r="AE152" s="103">
        <v>-107.85386363636363</v>
      </c>
      <c r="AF152" s="103">
        <v>-106.45840909090909</v>
      </c>
      <c r="AG152" s="103">
        <v>-105.25922844175491</v>
      </c>
      <c r="AH152" s="103">
        <v>-104.16573373676248</v>
      </c>
      <c r="AI152" s="103">
        <v>-103.07223903177004</v>
      </c>
      <c r="AJ152" s="103">
        <v>-101.9787443267776</v>
      </c>
      <c r="AK152" s="103">
        <v>-100.88524962178516</v>
      </c>
      <c r="AL152" s="103">
        <v>-99.791754916792726</v>
      </c>
      <c r="AM152" s="103">
        <v>-98.703648484848472</v>
      </c>
      <c r="AN152" s="103">
        <v>-97.744860606060598</v>
      </c>
      <c r="AO152" s="103">
        <v>-96.814168674698792</v>
      </c>
      <c r="AP152" s="103">
        <v>-95.927421686746982</v>
      </c>
      <c r="AQ152" s="103">
        <v>-95.065066666666667</v>
      </c>
      <c r="AR152" s="103">
        <v>-94.214836363636365</v>
      </c>
      <c r="AS152" s="103">
        <v>-93.400290909090913</v>
      </c>
      <c r="AT152" s="103">
        <v>-92.606854545454553</v>
      </c>
      <c r="AU152" s="103">
        <v>-91.841400000000007</v>
      </c>
      <c r="AV152" s="103">
        <v>-91.303327272727273</v>
      </c>
      <c r="AW152" s="103">
        <v>-90.847430303030308</v>
      </c>
      <c r="AX152" s="103">
        <v>-90.512278787878785</v>
      </c>
      <c r="AY152" s="103">
        <v>-90.178963855421685</v>
      </c>
      <c r="AZ152" s="103">
        <v>-89.847638554216871</v>
      </c>
      <c r="BA152" s="103">
        <v>-89.542000000000016</v>
      </c>
      <c r="BB152" s="103">
        <v>-89.242000000000004</v>
      </c>
      <c r="BC152" s="103">
        <v>-88.942000000000007</v>
      </c>
      <c r="BD152" s="103">
        <v>-88.64200000000001</v>
      </c>
      <c r="BE152" s="103">
        <v>-88.342000000000013</v>
      </c>
      <c r="BF152" s="103">
        <v>-88.042000000000002</v>
      </c>
      <c r="BG152" s="103">
        <v>-87.748361445783132</v>
      </c>
      <c r="BH152" s="103">
        <v>-87.477277108433739</v>
      </c>
      <c r="BI152" s="103">
        <v>-87.20629090909091</v>
      </c>
      <c r="BJ152" s="103">
        <v>-86.935381818181824</v>
      </c>
      <c r="BK152" s="103">
        <v>-86.678812121212133</v>
      </c>
      <c r="BL152" s="103">
        <v>-86.427284848484859</v>
      </c>
      <c r="BM152" s="103">
        <v>-86.18607272727273</v>
      </c>
      <c r="BN152" s="103">
        <v>-85.947078787878795</v>
      </c>
      <c r="BO152" s="103">
        <v>-85.709503030303026</v>
      </c>
      <c r="BP152" s="103">
        <v>-85.476771084337358</v>
      </c>
      <c r="BQ152" s="103">
        <v>-85.24490909090909</v>
      </c>
      <c r="BR152" s="103">
        <v>-85.014606060606056</v>
      </c>
      <c r="BS152" s="103">
        <v>-84.795727272727277</v>
      </c>
      <c r="BT152" s="103">
        <v>-84.582999999999998</v>
      </c>
    </row>
    <row r="153" spans="1:72" ht="9.9499999999999993" customHeight="1" thickBot="1">
      <c r="A153" s="38" t="s">
        <v>26</v>
      </c>
      <c r="B153" s="35">
        <v>-18.624069591527988</v>
      </c>
      <c r="C153" s="35">
        <v>-18.625582450832074</v>
      </c>
      <c r="D153" s="103">
        <v>-18.627095310136156</v>
      </c>
      <c r="E153" s="103">
        <v>-18.628608169440241</v>
      </c>
      <c r="F153" s="103">
        <v>-18.631089258698939</v>
      </c>
      <c r="G153" s="103">
        <v>-18.644704992435702</v>
      </c>
      <c r="H153" s="103">
        <v>-18.658320726172466</v>
      </c>
      <c r="I153" s="103">
        <v>-18.671936459909226</v>
      </c>
      <c r="J153" s="103">
        <v>-18.685552193645989</v>
      </c>
      <c r="K153" s="103">
        <v>-18.699167927382753</v>
      </c>
      <c r="L153" s="103">
        <v>-18.712783661119516</v>
      </c>
      <c r="M153" s="103">
        <v>-18.728532526475036</v>
      </c>
      <c r="N153" s="103">
        <v>-18.746686838124052</v>
      </c>
      <c r="O153" s="103">
        <v>-18.764841149773069</v>
      </c>
      <c r="P153" s="103">
        <v>-18.782995461422086</v>
      </c>
      <c r="Q153" s="103">
        <v>-18.801149773071103</v>
      </c>
      <c r="R153" s="103">
        <v>-18.81930408472012</v>
      </c>
      <c r="S153" s="103">
        <v>-18.837458396369136</v>
      </c>
      <c r="T153" s="103">
        <v>-18.856913767019666</v>
      </c>
      <c r="U153" s="103">
        <v>-18.876580937972768</v>
      </c>
      <c r="V153" s="103">
        <v>-18.896248108925871</v>
      </c>
      <c r="W153" s="103">
        <v>-18.91591527987897</v>
      </c>
      <c r="X153" s="103">
        <v>-18.935582450832072</v>
      </c>
      <c r="Y153" s="103">
        <v>-18.955249621785175</v>
      </c>
      <c r="Z153" s="103">
        <v>-18.975303030303028</v>
      </c>
      <c r="AA153" s="103">
        <v>-18.996515151515151</v>
      </c>
      <c r="AB153" s="103">
        <v>-19.017727272727271</v>
      </c>
      <c r="AC153" s="103">
        <v>-19.038939393939394</v>
      </c>
      <c r="AD153" s="103">
        <v>-19.060151515151514</v>
      </c>
      <c r="AE153" s="103">
        <v>-19.081363636363637</v>
      </c>
      <c r="AF153" s="103">
        <v>-19.102575757575757</v>
      </c>
      <c r="AG153" s="103">
        <v>-19.12376701966717</v>
      </c>
      <c r="AH153" s="103">
        <v>-19.144947049924358</v>
      </c>
      <c r="AI153" s="103">
        <v>-19.166127080181543</v>
      </c>
      <c r="AJ153" s="103">
        <v>-19.187307110438727</v>
      </c>
      <c r="AK153" s="103">
        <v>-19.208487140695915</v>
      </c>
      <c r="AL153" s="103">
        <v>-19.2296671709531</v>
      </c>
      <c r="AM153" s="103">
        <v>-19.250727272727271</v>
      </c>
      <c r="AN153" s="103">
        <v>-19.268909090909091</v>
      </c>
      <c r="AO153" s="103">
        <v>-19.289397590361446</v>
      </c>
      <c r="AP153" s="103">
        <v>-19.313493975903615</v>
      </c>
      <c r="AQ153" s="103">
        <v>-19.333272727272728</v>
      </c>
      <c r="AR153" s="103">
        <v>-19.351454545454548</v>
      </c>
      <c r="AS153" s="103">
        <v>-19.369636363636364</v>
      </c>
      <c r="AT153" s="103">
        <v>-19.390424242424242</v>
      </c>
      <c r="AU153" s="103">
        <v>-19.414666666666669</v>
      </c>
      <c r="AV153" s="103">
        <v>-19.43418181818182</v>
      </c>
      <c r="AW153" s="103">
        <v>-19.452363636363636</v>
      </c>
      <c r="AX153" s="103">
        <v>-19.470545454545455</v>
      </c>
      <c r="AY153" s="103">
        <v>-19.491566265060243</v>
      </c>
      <c r="AZ153" s="103">
        <v>-19.515662650602408</v>
      </c>
      <c r="BA153" s="103">
        <v>-19.536151515151516</v>
      </c>
      <c r="BB153" s="103">
        <v>-19.555848484848486</v>
      </c>
      <c r="BC153" s="103">
        <v>-19.575545454545455</v>
      </c>
      <c r="BD153" s="103">
        <v>-19.595242424242425</v>
      </c>
      <c r="BE153" s="103">
        <v>-19.614939393939395</v>
      </c>
      <c r="BF153" s="103">
        <v>-19.634636363636364</v>
      </c>
      <c r="BG153" s="103">
        <v>-19.653975903614455</v>
      </c>
      <c r="BH153" s="103">
        <v>-19.672048192771083</v>
      </c>
      <c r="BI153" s="103">
        <v>-19.69018181818182</v>
      </c>
      <c r="BJ153" s="103">
        <v>-19.708363636363636</v>
      </c>
      <c r="BK153" s="103">
        <v>-19.726545454545455</v>
      </c>
      <c r="BL153" s="103">
        <v>-19.746303030303029</v>
      </c>
      <c r="BM153" s="103">
        <v>-19.770545454545456</v>
      </c>
      <c r="BN153" s="103">
        <v>-19.791090909090908</v>
      </c>
      <c r="BO153" s="103">
        <v>-19.809272727272727</v>
      </c>
      <c r="BP153" s="103">
        <v>-19.827349397590361</v>
      </c>
      <c r="BQ153" s="103">
        <v>-19.847272727272728</v>
      </c>
      <c r="BR153" s="103">
        <v>-19.871515151515151</v>
      </c>
      <c r="BS153" s="103">
        <v>-19.891818181818181</v>
      </c>
      <c r="BT153" s="103">
        <v>-19.91</v>
      </c>
    </row>
    <row r="154" spans="1:72" ht="9.9499999999999993" customHeight="1" thickBot="1">
      <c r="A154" s="38" t="s">
        <v>5</v>
      </c>
      <c r="B154" s="35">
        <v>-60.113812405446296</v>
      </c>
      <c r="C154" s="35">
        <v>-58.327125567322241</v>
      </c>
      <c r="D154" s="103">
        <v>-56.540438729198186</v>
      </c>
      <c r="E154" s="103">
        <v>-54.753751891074131</v>
      </c>
      <c r="F154" s="103">
        <v>-52.981467473524958</v>
      </c>
      <c r="G154" s="103">
        <v>-51.374810892586986</v>
      </c>
      <c r="H154" s="103">
        <v>-49.768154311649013</v>
      </c>
      <c r="I154" s="103">
        <v>-48.161497730711048</v>
      </c>
      <c r="J154" s="103">
        <v>-46.554841149773075</v>
      </c>
      <c r="K154" s="103">
        <v>-44.948184568835103</v>
      </c>
      <c r="L154" s="103">
        <v>-43.34152798789713</v>
      </c>
      <c r="M154" s="103">
        <v>-42.578169440242057</v>
      </c>
      <c r="N154" s="103">
        <v>-42.765763993948561</v>
      </c>
      <c r="O154" s="103">
        <v>-42.953358547655071</v>
      </c>
      <c r="P154" s="103">
        <v>-43.140953101361575</v>
      </c>
      <c r="Q154" s="103">
        <v>-43.328547655068078</v>
      </c>
      <c r="R154" s="103">
        <v>-43.516142208774582</v>
      </c>
      <c r="S154" s="103">
        <v>-43.703736762481086</v>
      </c>
      <c r="T154" s="103">
        <v>-43.249909228441751</v>
      </c>
      <c r="U154" s="103">
        <v>-42.69166414523449</v>
      </c>
      <c r="V154" s="103">
        <v>-42.13341906202723</v>
      </c>
      <c r="W154" s="103">
        <v>-41.575173978819969</v>
      </c>
      <c r="X154" s="103">
        <v>-41.016928895612708</v>
      </c>
      <c r="Y154" s="103">
        <v>-40.458683812405447</v>
      </c>
      <c r="Z154" s="103">
        <v>-39.93659090909091</v>
      </c>
      <c r="AA154" s="103">
        <v>-39.522954545454546</v>
      </c>
      <c r="AB154" s="103">
        <v>-39.109318181818182</v>
      </c>
      <c r="AC154" s="103">
        <v>-38.695681818181818</v>
      </c>
      <c r="AD154" s="103">
        <v>-38.282045454545454</v>
      </c>
      <c r="AE154" s="103">
        <v>-37.86840909090909</v>
      </c>
      <c r="AF154" s="103">
        <v>-37.454772727272726</v>
      </c>
      <c r="AG154" s="103">
        <v>-37.107428139183057</v>
      </c>
      <c r="AH154" s="103">
        <v>-36.795779122541603</v>
      </c>
      <c r="AI154" s="103">
        <v>-36.484130105900149</v>
      </c>
      <c r="AJ154" s="103">
        <v>-36.172481089258703</v>
      </c>
      <c r="AK154" s="103">
        <v>-35.860832072617249</v>
      </c>
      <c r="AL154" s="103">
        <v>-35.549183055975796</v>
      </c>
      <c r="AM154" s="103">
        <v>-35.239333333333335</v>
      </c>
      <c r="AN154" s="103">
        <v>-34.972666666666669</v>
      </c>
      <c r="AO154" s="103">
        <v>-34.716024096385546</v>
      </c>
      <c r="AP154" s="103">
        <v>-34.475060240963856</v>
      </c>
      <c r="AQ154" s="103">
        <v>-34.24187878787879</v>
      </c>
      <c r="AR154" s="103">
        <v>-34.01254545454546</v>
      </c>
      <c r="AS154" s="103">
        <v>-33.794363636363641</v>
      </c>
      <c r="AT154" s="103">
        <v>-33.584000000000003</v>
      </c>
      <c r="AU154" s="103">
        <v>-33.384000000000007</v>
      </c>
      <c r="AV154" s="103">
        <v>-33.278545454545458</v>
      </c>
      <c r="AW154" s="103">
        <v>-33.177696969696974</v>
      </c>
      <c r="AX154" s="103">
        <v>-32.929212121212117</v>
      </c>
      <c r="AY154" s="103">
        <v>-32.690120481927707</v>
      </c>
      <c r="AZ154" s="103">
        <v>-32.461204819277107</v>
      </c>
      <c r="BA154" s="103">
        <v>-32.244818181818182</v>
      </c>
      <c r="BB154" s="103">
        <v>-32.031181818181821</v>
      </c>
      <c r="BC154" s="103">
        <v>-31.817545454545456</v>
      </c>
      <c r="BD154" s="103">
        <v>-31.603909090909092</v>
      </c>
      <c r="BE154" s="103">
        <v>-31.390272727272727</v>
      </c>
      <c r="BF154" s="103">
        <v>-31.176636363636366</v>
      </c>
      <c r="BG154" s="103">
        <v>-30.966265060240964</v>
      </c>
      <c r="BH154" s="103">
        <v>-30.767469879518071</v>
      </c>
      <c r="BI154" s="103">
        <v>-30.568000000000001</v>
      </c>
      <c r="BJ154" s="103">
        <v>-30.368000000000002</v>
      </c>
      <c r="BK154" s="103">
        <v>-30.173515151515151</v>
      </c>
      <c r="BL154" s="103">
        <v>-29.981151515151517</v>
      </c>
      <c r="BM154" s="103">
        <v>-29.793272727272726</v>
      </c>
      <c r="BN154" s="103">
        <v>-29.605393939393938</v>
      </c>
      <c r="BO154" s="103">
        <v>-29.417515151515151</v>
      </c>
      <c r="BP154" s="103">
        <v>-29.230722891566266</v>
      </c>
      <c r="BQ154" s="103">
        <v>-29.043636363636363</v>
      </c>
      <c r="BR154" s="103">
        <v>-28.855757575757575</v>
      </c>
      <c r="BS154" s="103">
        <v>-28.671818181818182</v>
      </c>
      <c r="BT154" s="103">
        <v>-28.49</v>
      </c>
    </row>
    <row r="155" spans="1:72" ht="9.9499999999999993" customHeight="1" thickBot="1">
      <c r="A155" s="38" t="s">
        <v>6</v>
      </c>
      <c r="B155" s="35">
        <v>-15.005385779122541</v>
      </c>
      <c r="C155" s="35">
        <v>-14.68768532526475</v>
      </c>
      <c r="D155" s="103">
        <v>-14.36998487140696</v>
      </c>
      <c r="E155" s="103">
        <v>-14.052284417549167</v>
      </c>
      <c r="F155" s="103">
        <v>-13.721875945537064</v>
      </c>
      <c r="G155" s="103">
        <v>-13.245325264750377</v>
      </c>
      <c r="H155" s="103">
        <v>-12.76877458396369</v>
      </c>
      <c r="I155" s="103">
        <v>-12.292223903177003</v>
      </c>
      <c r="J155" s="103">
        <v>-11.815673222390318</v>
      </c>
      <c r="K155" s="103">
        <v>-11.339122541603631</v>
      </c>
      <c r="L155" s="103">
        <v>-10.862571860816944</v>
      </c>
      <c r="M155" s="103">
        <v>-10.873086232980333</v>
      </c>
      <c r="N155" s="103">
        <v>-11.432844175491679</v>
      </c>
      <c r="O155" s="103">
        <v>-11.992602118003026</v>
      </c>
      <c r="P155" s="103">
        <v>-12.552360060514372</v>
      </c>
      <c r="Q155" s="103">
        <v>-13.112118003025719</v>
      </c>
      <c r="R155" s="103">
        <v>-13.671875945537067</v>
      </c>
      <c r="S155" s="103">
        <v>-14.231633888048414</v>
      </c>
      <c r="T155" s="103">
        <v>-14.273570347957641</v>
      </c>
      <c r="U155" s="103">
        <v>-14.231210287443268</v>
      </c>
      <c r="V155" s="103">
        <v>-14.188850226928896</v>
      </c>
      <c r="W155" s="103">
        <v>-14.146490166414523</v>
      </c>
      <c r="X155" s="103">
        <v>-14.10413010590015</v>
      </c>
      <c r="Y155" s="103">
        <v>-14.061770045385778</v>
      </c>
      <c r="Z155" s="103">
        <v>-14.026590909090908</v>
      </c>
      <c r="AA155" s="103">
        <v>-14.012954545454544</v>
      </c>
      <c r="AB155" s="103">
        <v>-13.999318181818181</v>
      </c>
      <c r="AC155" s="103">
        <v>-13.985681818181817</v>
      </c>
      <c r="AD155" s="103">
        <v>-13.972045454545453</v>
      </c>
      <c r="AE155" s="103">
        <v>-13.95840909090909</v>
      </c>
      <c r="AF155" s="103">
        <v>-13.944772727272726</v>
      </c>
      <c r="AG155" s="103">
        <v>-13.942950075642965</v>
      </c>
      <c r="AH155" s="103">
        <v>-13.947488653555219</v>
      </c>
      <c r="AI155" s="103">
        <v>-13.952027231467474</v>
      </c>
      <c r="AJ155" s="103">
        <v>-13.956565809379727</v>
      </c>
      <c r="AK155" s="103">
        <v>-13.961104387291982</v>
      </c>
      <c r="AL155" s="103">
        <v>-13.965642965204237</v>
      </c>
      <c r="AM155" s="103">
        <v>-13.970484848484849</v>
      </c>
      <c r="AN155" s="103">
        <v>-13.982606060606061</v>
      </c>
      <c r="AO155" s="103">
        <v>-13.997048192771084</v>
      </c>
      <c r="AP155" s="103">
        <v>-14.01512048192771</v>
      </c>
      <c r="AQ155" s="103">
        <v>-14.033272727272728</v>
      </c>
      <c r="AR155" s="103">
        <v>-14.051454545454545</v>
      </c>
      <c r="AS155" s="103">
        <v>-14.069636363636365</v>
      </c>
      <c r="AT155" s="103">
        <v>-14.090424242424243</v>
      </c>
      <c r="AU155" s="103">
        <v>-14.114666666666666</v>
      </c>
      <c r="AV155" s="103">
        <v>-14.134181818181817</v>
      </c>
      <c r="AW155" s="103">
        <v>-14.136606060606061</v>
      </c>
      <c r="AX155" s="103">
        <v>-14.033575757575758</v>
      </c>
      <c r="AY155" s="103">
        <v>-13.942409638554217</v>
      </c>
      <c r="AZ155" s="103">
        <v>-13.864096385542169</v>
      </c>
      <c r="BA155" s="103">
        <v>-13.79160606060606</v>
      </c>
      <c r="BB155" s="103">
        <v>-13.720393939393938</v>
      </c>
      <c r="BC155" s="103">
        <v>-13.649181818181818</v>
      </c>
      <c r="BD155" s="103">
        <v>-13.577969696969697</v>
      </c>
      <c r="BE155" s="103">
        <v>-13.506757575757575</v>
      </c>
      <c r="BF155" s="103">
        <v>-13.435545454545455</v>
      </c>
      <c r="BG155" s="103">
        <v>-13.366746987951808</v>
      </c>
      <c r="BH155" s="103">
        <v>-13.306506024096386</v>
      </c>
      <c r="BI155" s="103">
        <v>-13.242666666666667</v>
      </c>
      <c r="BJ155" s="103">
        <v>-13.176</v>
      </c>
      <c r="BK155" s="103">
        <v>-13.114848484848485</v>
      </c>
      <c r="BL155" s="103">
        <v>-13.054242424242425</v>
      </c>
      <c r="BM155" s="103">
        <v>-12.993636363636364</v>
      </c>
      <c r="BN155" s="103">
        <v>-12.933030303030304</v>
      </c>
      <c r="BO155" s="103">
        <v>-12.872424242424241</v>
      </c>
      <c r="BP155" s="103">
        <v>-12.812168674698794</v>
      </c>
      <c r="BQ155" s="103">
        <v>-12.751818181818182</v>
      </c>
      <c r="BR155" s="103">
        <v>-12.691212121212121</v>
      </c>
      <c r="BS155" s="103">
        <v>-12.630606060606061</v>
      </c>
      <c r="BT155" s="103">
        <v>-12.57</v>
      </c>
    </row>
    <row r="156" spans="1:72" ht="9.9499999999999993" customHeight="1" thickBot="1">
      <c r="A156" s="38" t="s">
        <v>7</v>
      </c>
      <c r="B156" s="35">
        <v>-22.403555219364598</v>
      </c>
      <c r="C156" s="35">
        <v>-21.828668683812403</v>
      </c>
      <c r="D156" s="103">
        <v>-21.253782148260211</v>
      </c>
      <c r="E156" s="103">
        <v>-20.678895612708018</v>
      </c>
      <c r="F156" s="103">
        <v>-20.14249621785174</v>
      </c>
      <c r="G156" s="103">
        <v>-20.048698940998484</v>
      </c>
      <c r="H156" s="103">
        <v>-19.954901664145233</v>
      </c>
      <c r="I156" s="103">
        <v>-19.861104387291981</v>
      </c>
      <c r="J156" s="103">
        <v>-19.767307110438729</v>
      </c>
      <c r="K156" s="103">
        <v>-19.673509833585477</v>
      </c>
      <c r="L156" s="103">
        <v>-19.579712556732225</v>
      </c>
      <c r="M156" s="103">
        <v>-19.084175491679275</v>
      </c>
      <c r="N156" s="103">
        <v>-18.135612708018154</v>
      </c>
      <c r="O156" s="103">
        <v>-17.187049924357034</v>
      </c>
      <c r="P156" s="103">
        <v>-16.238487140695916</v>
      </c>
      <c r="Q156" s="103">
        <v>-15.289924357034796</v>
      </c>
      <c r="R156" s="103">
        <v>-14.341361573373675</v>
      </c>
      <c r="S156" s="103">
        <v>-13.392798789712554</v>
      </c>
      <c r="T156" s="103">
        <v>-13.057034795763993</v>
      </c>
      <c r="U156" s="103">
        <v>-12.821028744326776</v>
      </c>
      <c r="V156" s="103">
        <v>-12.585022692889561</v>
      </c>
      <c r="W156" s="103">
        <v>-12.349016641452344</v>
      </c>
      <c r="X156" s="103">
        <v>-12.113010590015127</v>
      </c>
      <c r="Y156" s="103">
        <v>-11.877004538577912</v>
      </c>
      <c r="Z156" s="103">
        <v>-11.652651515151515</v>
      </c>
      <c r="AA156" s="103">
        <v>-11.463257575757575</v>
      </c>
      <c r="AB156" s="103">
        <v>-11.273863636363636</v>
      </c>
      <c r="AC156" s="103">
        <v>-11.084469696969697</v>
      </c>
      <c r="AD156" s="103">
        <v>-10.895075757575757</v>
      </c>
      <c r="AE156" s="103">
        <v>-10.705681818181818</v>
      </c>
      <c r="AF156" s="103">
        <v>-10.516287878787878</v>
      </c>
      <c r="AG156" s="103">
        <v>-10.348124054462934</v>
      </c>
      <c r="AH156" s="103">
        <v>-10.191391830559757</v>
      </c>
      <c r="AI156" s="103">
        <v>-10.034659606656581</v>
      </c>
      <c r="AJ156" s="103">
        <v>-9.8779273827534038</v>
      </c>
      <c r="AK156" s="103">
        <v>-9.721195158850227</v>
      </c>
      <c r="AL156" s="103">
        <v>-9.5644629349470502</v>
      </c>
      <c r="AM156" s="103">
        <v>-9.4083272727272735</v>
      </c>
      <c r="AN156" s="103">
        <v>-9.266509090909091</v>
      </c>
      <c r="AO156" s="103">
        <v>-9.1273734939759041</v>
      </c>
      <c r="AP156" s="103">
        <v>-8.9924337349397589</v>
      </c>
      <c r="AQ156" s="103">
        <v>-8.8604363636363637</v>
      </c>
      <c r="AR156" s="103">
        <v>-8.7299151515151525</v>
      </c>
      <c r="AS156" s="103">
        <v>-8.6038545454545456</v>
      </c>
      <c r="AT156" s="103">
        <v>-8.4796181818181822</v>
      </c>
      <c r="AU156" s="103">
        <v>-8.357800000000001</v>
      </c>
      <c r="AV156" s="103">
        <v>-8.248745454545455</v>
      </c>
      <c r="AW156" s="103">
        <v>-8.1640121212121208</v>
      </c>
      <c r="AX156" s="103">
        <v>-8.2179515151515155</v>
      </c>
      <c r="AY156" s="103">
        <v>-8.266240963855422</v>
      </c>
      <c r="AZ156" s="103">
        <v>-8.3084096385542185</v>
      </c>
      <c r="BA156" s="103">
        <v>-8.3507878787878802</v>
      </c>
      <c r="BB156" s="103">
        <v>-8.3932121212121213</v>
      </c>
      <c r="BC156" s="103">
        <v>-8.4356363636363643</v>
      </c>
      <c r="BD156" s="103">
        <v>-8.4780606060606072</v>
      </c>
      <c r="BE156" s="103">
        <v>-8.5204848484848483</v>
      </c>
      <c r="BF156" s="103">
        <v>-8.5629090909090912</v>
      </c>
      <c r="BG156" s="103">
        <v>-8.6052771084337358</v>
      </c>
      <c r="BH156" s="103">
        <v>-8.6474457831325307</v>
      </c>
      <c r="BI156" s="103">
        <v>-8.6900969696969703</v>
      </c>
      <c r="BJ156" s="103">
        <v>-8.7331272727272733</v>
      </c>
      <c r="BK156" s="103">
        <v>-8.7772606060606062</v>
      </c>
      <c r="BL156" s="103">
        <v>-8.8216606060606058</v>
      </c>
      <c r="BM156" s="103">
        <v>-8.8665090909090907</v>
      </c>
      <c r="BN156" s="103">
        <v>-8.9120969696969699</v>
      </c>
      <c r="BO156" s="103">
        <v>-8.9581575757575767</v>
      </c>
      <c r="BP156" s="103">
        <v>-9.0051084337349412</v>
      </c>
      <c r="BQ156" s="103">
        <v>-9.052545454545454</v>
      </c>
      <c r="BR156" s="103">
        <v>-9.1010303030303028</v>
      </c>
      <c r="BS156" s="103">
        <v>-9.1506969696969698</v>
      </c>
      <c r="BT156" s="103">
        <v>-9.2010000000000005</v>
      </c>
    </row>
    <row r="157" spans="1:72" ht="9.9499999999999993" customHeight="1" thickBot="1">
      <c r="A157" s="38"/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3"/>
      <c r="AS157" s="103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</row>
    <row r="158" spans="1:72" ht="9.9499999999999993" customHeight="1" thickBot="1">
      <c r="A158" s="38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3"/>
      <c r="AS158" s="103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</row>
    <row r="159" spans="1:72" ht="9.9499999999999993" customHeight="1" thickBot="1">
      <c r="A159" s="38"/>
      <c r="D159" s="103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3"/>
      <c r="AS159" s="103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</row>
    <row r="160" spans="1:72" ht="9.9499999999999993" customHeight="1" thickBot="1">
      <c r="A160" s="38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3"/>
      <c r="AS160" s="103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</row>
    <row r="161" spans="1:72" ht="9.9499999999999993" customHeight="1" thickBot="1">
      <c r="A161" s="38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  <c r="AA161" s="103"/>
      <c r="AB161" s="103"/>
      <c r="AC161" s="103"/>
      <c r="AD161" s="103"/>
      <c r="AE161" s="103"/>
      <c r="AF161" s="103"/>
      <c r="AG161" s="103"/>
      <c r="AH161" s="103"/>
      <c r="AI161" s="103"/>
      <c r="AJ161" s="103"/>
      <c r="AK161" s="103"/>
      <c r="AL161" s="103"/>
      <c r="AM161" s="103"/>
      <c r="AN161" s="103"/>
      <c r="AO161" s="103"/>
      <c r="AP161" s="103"/>
      <c r="AQ161" s="103"/>
      <c r="AR161" s="103"/>
      <c r="AS161" s="103"/>
      <c r="AT161" s="103"/>
      <c r="AU161" s="103"/>
      <c r="AV161" s="103"/>
      <c r="AW161" s="103"/>
      <c r="AX161" s="103"/>
      <c r="AY161" s="103"/>
      <c r="AZ161" s="103"/>
      <c r="BA161" s="103"/>
      <c r="BB161" s="103"/>
      <c r="BC161" s="103"/>
      <c r="BD161" s="103"/>
      <c r="BE161" s="103"/>
      <c r="BF161" s="103"/>
      <c r="BG161" s="103"/>
      <c r="BH161" s="103"/>
      <c r="BI161" s="103"/>
      <c r="BJ161" s="103"/>
      <c r="BK161" s="103"/>
      <c r="BL161" s="103"/>
      <c r="BM161" s="103"/>
      <c r="BN161" s="103"/>
      <c r="BO161" s="103"/>
      <c r="BP161" s="103"/>
      <c r="BQ161" s="103"/>
      <c r="BR161" s="103"/>
      <c r="BS161" s="103"/>
      <c r="BT161" s="103"/>
    </row>
    <row r="162" spans="1:72" ht="9.9499999999999993" hidden="1" customHeight="1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/>
    <row r="164" spans="1:72" ht="30" customHeight="1" thickTop="1" thickBot="1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>
      <c r="A165" s="45" t="s">
        <v>106</v>
      </c>
      <c r="B165" s="35">
        <v>-66.61727272727272</v>
      </c>
      <c r="C165" s="35">
        <v>-64.881999999999991</v>
      </c>
      <c r="D165" s="103">
        <v>-63.281999999999989</v>
      </c>
      <c r="E165" s="103">
        <v>-61.788181818181812</v>
      </c>
      <c r="F165" s="103">
        <v>-60.427125567322236</v>
      </c>
      <c r="G165" s="103">
        <v>-60.141195158850223</v>
      </c>
      <c r="H165" s="103">
        <v>-59.855264750378211</v>
      </c>
      <c r="I165" s="103">
        <v>-59.569334341906199</v>
      </c>
      <c r="J165" s="103">
        <v>-59.283403933434194</v>
      </c>
      <c r="K165" s="103">
        <v>-58.997473524962182</v>
      </c>
      <c r="L165" s="103">
        <v>-58.711543116490169</v>
      </c>
      <c r="M165" s="103">
        <v>-57.224659606656587</v>
      </c>
      <c r="N165" s="103">
        <v>-54.383509833585478</v>
      </c>
      <c r="O165" s="103">
        <v>-51.542360060514376</v>
      </c>
      <c r="P165" s="103">
        <v>-48.701210287443267</v>
      </c>
      <c r="Q165" s="103">
        <v>-45.860060514372165</v>
      </c>
      <c r="R165" s="103">
        <v>-43.018910741301056</v>
      </c>
      <c r="S165" s="103">
        <v>-40.177760968229947</v>
      </c>
      <c r="T165" s="103">
        <v>-39.175007564296521</v>
      </c>
      <c r="U165" s="103">
        <v>-38.471527987897126</v>
      </c>
      <c r="V165" s="103">
        <v>-37.76804841149773</v>
      </c>
      <c r="W165" s="103">
        <v>-37.064568835098335</v>
      </c>
      <c r="X165" s="103">
        <v>-36.361089258698939</v>
      </c>
      <c r="Y165" s="103">
        <v>-35.657609682299551</v>
      </c>
      <c r="Z165" s="103">
        <v>-34.993636363636369</v>
      </c>
      <c r="AA165" s="103">
        <v>-34.448181818181823</v>
      </c>
      <c r="AB165" s="103">
        <v>-33.902727272727276</v>
      </c>
      <c r="AC165" s="103">
        <v>-33.357272727272729</v>
      </c>
      <c r="AD165" s="103">
        <v>-32.811818181818182</v>
      </c>
      <c r="AE165" s="103">
        <v>-32.266363636363636</v>
      </c>
      <c r="AF165" s="103">
        <v>-31.720909090909092</v>
      </c>
      <c r="AG165" s="103">
        <v>-31.272458396369139</v>
      </c>
      <c r="AH165" s="103">
        <v>-30.876240544629351</v>
      </c>
      <c r="AI165" s="103">
        <v>-30.480022692889563</v>
      </c>
      <c r="AJ165" s="103">
        <v>-30.083804841149774</v>
      </c>
      <c r="AK165" s="103">
        <v>-29.687586989409986</v>
      </c>
      <c r="AL165" s="103">
        <v>-29.291369137670198</v>
      </c>
      <c r="AM165" s="103">
        <v>-28.901142208774587</v>
      </c>
      <c r="AN165" s="103">
        <v>-28.654697428139183</v>
      </c>
      <c r="AO165" s="103">
        <v>-28.408252647503783</v>
      </c>
      <c r="AP165" s="103">
        <v>-28.161807866868379</v>
      </c>
      <c r="AQ165" s="103">
        <v>-27.915363086232979</v>
      </c>
      <c r="AR165" s="103">
        <v>-27.668918305597579</v>
      </c>
      <c r="AS165" s="103">
        <v>-27.422473524962175</v>
      </c>
      <c r="AT165" s="103">
        <v>-27.214763636363635</v>
      </c>
      <c r="AU165" s="103">
        <v>-27.058399999999999</v>
      </c>
      <c r="AV165" s="103">
        <v>-26.927563636363637</v>
      </c>
      <c r="AW165" s="103">
        <v>-26.807945454545454</v>
      </c>
      <c r="AX165" s="103">
        <v>-26.71521818181818</v>
      </c>
      <c r="AY165" s="103">
        <v>-26.63490361445783</v>
      </c>
      <c r="AZ165" s="103">
        <v>-26.568036144578315</v>
      </c>
      <c r="BA165" s="103">
        <v>-26.52021818181818</v>
      </c>
      <c r="BB165" s="103">
        <v>-26.45370909090909</v>
      </c>
      <c r="BC165" s="103">
        <v>-26.275527272727274</v>
      </c>
      <c r="BD165" s="103">
        <v>-26.145563636363637</v>
      </c>
      <c r="BE165" s="103">
        <v>-26.060109090909091</v>
      </c>
      <c r="BF165" s="103">
        <v>-26.020527272727271</v>
      </c>
      <c r="BG165" s="103">
        <v>-25.996987951807228</v>
      </c>
      <c r="BH165" s="103">
        <v>-26.006024096385541</v>
      </c>
      <c r="BI165" s="103">
        <v>-26.07821818181818</v>
      </c>
      <c r="BJ165" s="103">
        <v>-26.200036363636361</v>
      </c>
      <c r="BK165" s="103">
        <v>-26.331781818181817</v>
      </c>
      <c r="BL165" s="103">
        <v>-26.464981818181819</v>
      </c>
      <c r="BM165" s="103">
        <v>-26.599527272727272</v>
      </c>
      <c r="BN165" s="103">
        <v>-26.736290909090911</v>
      </c>
      <c r="BO165" s="103">
        <v>-26.874472727272732</v>
      </c>
      <c r="BP165" s="103">
        <v>-27.015325301204822</v>
      </c>
      <c r="BQ165" s="103">
        <v>-27.157636363636364</v>
      </c>
      <c r="BR165" s="103">
        <v>-27.303090909090908</v>
      </c>
      <c r="BS165" s="103">
        <v>-27.452090909090909</v>
      </c>
      <c r="BT165" s="103">
        <v>-27.603000000000002</v>
      </c>
    </row>
    <row r="166" spans="1:72" ht="9.9499999999999993" customHeight="1" thickBot="1">
      <c r="A166" s="45" t="s">
        <v>107</v>
      </c>
      <c r="B166" s="35">
        <v>-44.411515151515147</v>
      </c>
      <c r="C166" s="35">
        <v>-43.254666666666665</v>
      </c>
      <c r="D166" s="103">
        <v>-42.187999999999995</v>
      </c>
      <c r="E166" s="103">
        <v>-41.192121212121208</v>
      </c>
      <c r="F166" s="103">
        <v>-40.284750378214824</v>
      </c>
      <c r="G166" s="103">
        <v>-40.094130105900149</v>
      </c>
      <c r="H166" s="103">
        <v>-39.903509833585474</v>
      </c>
      <c r="I166" s="103">
        <v>-39.712889561270799</v>
      </c>
      <c r="J166" s="103">
        <v>-39.522269288956124</v>
      </c>
      <c r="K166" s="103">
        <v>-39.33164901664145</v>
      </c>
      <c r="L166" s="103">
        <v>-39.141028744326775</v>
      </c>
      <c r="M166" s="103">
        <v>-38.149773071104391</v>
      </c>
      <c r="N166" s="103">
        <v>-36.255673222390314</v>
      </c>
      <c r="O166" s="103">
        <v>-34.361573373676251</v>
      </c>
      <c r="P166" s="103">
        <v>-32.467473524962173</v>
      </c>
      <c r="Q166" s="103">
        <v>-30.573373676248107</v>
      </c>
      <c r="R166" s="103">
        <v>-28.679273827534033</v>
      </c>
      <c r="S166" s="103">
        <v>-26.785173978819962</v>
      </c>
      <c r="T166" s="103">
        <v>-26.116671709531012</v>
      </c>
      <c r="U166" s="103">
        <v>-25.647685325264749</v>
      </c>
      <c r="V166" s="103">
        <v>-25.178698940998487</v>
      </c>
      <c r="W166" s="103">
        <v>-24.709712556732224</v>
      </c>
      <c r="X166" s="103">
        <v>-24.240726172465962</v>
      </c>
      <c r="Y166" s="103">
        <v>-23.771739788199699</v>
      </c>
      <c r="Z166" s="103">
        <v>-23.329090909090912</v>
      </c>
      <c r="AA166" s="103">
        <v>-22.965454545454548</v>
      </c>
      <c r="AB166" s="103">
        <v>-22.601818181818182</v>
      </c>
      <c r="AC166" s="103">
        <v>-22.238181818181818</v>
      </c>
      <c r="AD166" s="103">
        <v>-21.874545454545455</v>
      </c>
      <c r="AE166" s="103">
        <v>-21.510909090909092</v>
      </c>
      <c r="AF166" s="103">
        <v>-21.147272727272728</v>
      </c>
      <c r="AG166" s="103">
        <v>-20.848305597579426</v>
      </c>
      <c r="AH166" s="103">
        <v>-20.584160363086234</v>
      </c>
      <c r="AI166" s="103">
        <v>-20.320015128593042</v>
      </c>
      <c r="AJ166" s="103">
        <v>-20.05586989409985</v>
      </c>
      <c r="AK166" s="103">
        <v>-19.791724659606658</v>
      </c>
      <c r="AL166" s="103">
        <v>-19.527579425113466</v>
      </c>
      <c r="AM166" s="103">
        <v>-19.267428139183057</v>
      </c>
      <c r="AN166" s="103">
        <v>-19.103131618759456</v>
      </c>
      <c r="AO166" s="103">
        <v>-18.938835098335854</v>
      </c>
      <c r="AP166" s="103">
        <v>-18.774538577912253</v>
      </c>
      <c r="AQ166" s="103">
        <v>-18.610242057488655</v>
      </c>
      <c r="AR166" s="103">
        <v>-18.445945537065054</v>
      </c>
      <c r="AS166" s="103">
        <v>-18.281649016641452</v>
      </c>
      <c r="AT166" s="103">
        <v>-18.143175757575758</v>
      </c>
      <c r="AU166" s="103">
        <v>-18.038933333333333</v>
      </c>
      <c r="AV166" s="103">
        <v>-17.951709090909091</v>
      </c>
      <c r="AW166" s="103">
        <v>-17.871963636363635</v>
      </c>
      <c r="AX166" s="103">
        <v>-17.810145454545452</v>
      </c>
      <c r="AY166" s="103">
        <v>-17.756602409638553</v>
      </c>
      <c r="AZ166" s="103">
        <v>-17.712024096385541</v>
      </c>
      <c r="BA166" s="103">
        <v>-17.680145454545453</v>
      </c>
      <c r="BB166" s="103">
        <v>-17.635806060606058</v>
      </c>
      <c r="BC166" s="103">
        <v>-17.51701818181818</v>
      </c>
      <c r="BD166" s="103">
        <v>-17.430375757575757</v>
      </c>
      <c r="BE166" s="103">
        <v>-17.373406060606062</v>
      </c>
      <c r="BF166" s="103">
        <v>-17.347018181818182</v>
      </c>
      <c r="BG166" s="103">
        <v>-17.331325301204817</v>
      </c>
      <c r="BH166" s="103">
        <v>-17.337349397590362</v>
      </c>
      <c r="BI166" s="103">
        <v>-17.385478787878789</v>
      </c>
      <c r="BJ166" s="103">
        <v>-17.466690909090911</v>
      </c>
      <c r="BK166" s="103">
        <v>-17.554521212121212</v>
      </c>
      <c r="BL166" s="103">
        <v>-17.643321212121212</v>
      </c>
      <c r="BM166" s="103">
        <v>-17.733018181818181</v>
      </c>
      <c r="BN166" s="103">
        <v>-17.82419393939394</v>
      </c>
      <c r="BO166" s="103">
        <v>-17.916315151515153</v>
      </c>
      <c r="BP166" s="103">
        <v>-18.010216867469882</v>
      </c>
      <c r="BQ166" s="103">
        <v>-18.105090909090908</v>
      </c>
      <c r="BR166" s="103">
        <v>-18.202060606060606</v>
      </c>
      <c r="BS166" s="103">
        <v>-18.30139393939394</v>
      </c>
      <c r="BT166" s="103">
        <v>-18.402000000000001</v>
      </c>
    </row>
    <row r="167" spans="1:72" ht="9.9499999999999993" customHeight="1" thickBot="1">
      <c r="A167" s="45" t="s">
        <v>2</v>
      </c>
      <c r="B167" s="35">
        <v>-22.205757575757573</v>
      </c>
      <c r="C167" s="35">
        <v>-21.627333333333333</v>
      </c>
      <c r="D167" s="103">
        <v>-21.093999999999998</v>
      </c>
      <c r="E167" s="103">
        <v>-20.596060606060604</v>
      </c>
      <c r="F167" s="103">
        <v>-20.142375189107412</v>
      </c>
      <c r="G167" s="103">
        <v>-20.047065052950074</v>
      </c>
      <c r="H167" s="103">
        <v>-19.951754916792737</v>
      </c>
      <c r="I167" s="103">
        <v>-19.8564447806354</v>
      </c>
      <c r="J167" s="103">
        <v>-19.761134644478062</v>
      </c>
      <c r="K167" s="103">
        <v>-19.665824508320725</v>
      </c>
      <c r="L167" s="103">
        <v>-19.570514372163387</v>
      </c>
      <c r="M167" s="103">
        <v>-19.074886535552196</v>
      </c>
      <c r="N167" s="103">
        <v>-18.127836611195157</v>
      </c>
      <c r="O167" s="103">
        <v>-17.180786686838125</v>
      </c>
      <c r="P167" s="103">
        <v>-16.233736762481087</v>
      </c>
      <c r="Q167" s="103">
        <v>-15.286686838124053</v>
      </c>
      <c r="R167" s="103">
        <v>-14.339636913767016</v>
      </c>
      <c r="S167" s="103">
        <v>-13.392586989409981</v>
      </c>
      <c r="T167" s="103">
        <v>-13.058335854765506</v>
      </c>
      <c r="U167" s="103">
        <v>-12.823842662632375</v>
      </c>
      <c r="V167" s="103">
        <v>-12.589349470499243</v>
      </c>
      <c r="W167" s="103">
        <v>-12.354856278366112</v>
      </c>
      <c r="X167" s="103">
        <v>-12.120363086232981</v>
      </c>
      <c r="Y167" s="103">
        <v>-11.88586989409985</v>
      </c>
      <c r="Z167" s="103">
        <v>-11.664545454545456</v>
      </c>
      <c r="AA167" s="103">
        <v>-11.482727272727274</v>
      </c>
      <c r="AB167" s="103">
        <v>-11.300909090909091</v>
      </c>
      <c r="AC167" s="103">
        <v>-11.119090909090909</v>
      </c>
      <c r="AD167" s="103">
        <v>-10.937272727272727</v>
      </c>
      <c r="AE167" s="103">
        <v>-10.755454545454546</v>
      </c>
      <c r="AF167" s="103">
        <v>-10.573636363636364</v>
      </c>
      <c r="AG167" s="103">
        <v>-10.424152798789713</v>
      </c>
      <c r="AH167" s="103">
        <v>-10.292080181543117</v>
      </c>
      <c r="AI167" s="103">
        <v>-10.160007564296521</v>
      </c>
      <c r="AJ167" s="103">
        <v>-10.027934947049925</v>
      </c>
      <c r="AK167" s="103">
        <v>-9.8958623298033288</v>
      </c>
      <c r="AL167" s="103">
        <v>-9.7637897125567328</v>
      </c>
      <c r="AM167" s="103">
        <v>-9.6337140695915284</v>
      </c>
      <c r="AN167" s="103">
        <v>-9.5515658093797278</v>
      </c>
      <c r="AO167" s="103">
        <v>-9.4694175491679271</v>
      </c>
      <c r="AP167" s="103">
        <v>-9.3872692889561264</v>
      </c>
      <c r="AQ167" s="103">
        <v>-9.3051210287443276</v>
      </c>
      <c r="AR167" s="103">
        <v>-9.2229727685325269</v>
      </c>
      <c r="AS167" s="103">
        <v>-9.1408245083207262</v>
      </c>
      <c r="AT167" s="103">
        <v>-9.071587878787879</v>
      </c>
      <c r="AU167" s="103">
        <v>-9.0194666666666663</v>
      </c>
      <c r="AV167" s="103">
        <v>-8.9758545454545455</v>
      </c>
      <c r="AW167" s="103">
        <v>-8.9359818181818174</v>
      </c>
      <c r="AX167" s="103">
        <v>-8.9050727272727261</v>
      </c>
      <c r="AY167" s="103">
        <v>-8.8783012048192766</v>
      </c>
      <c r="AZ167" s="103">
        <v>-8.8560120481927704</v>
      </c>
      <c r="BA167" s="103">
        <v>-8.8400727272727266</v>
      </c>
      <c r="BB167" s="103">
        <v>-8.8179030303030288</v>
      </c>
      <c r="BC167" s="103">
        <v>-8.7585090909090901</v>
      </c>
      <c r="BD167" s="103">
        <v>-8.7151878787878783</v>
      </c>
      <c r="BE167" s="103">
        <v>-8.6867030303030308</v>
      </c>
      <c r="BF167" s="103">
        <v>-8.6735090909090911</v>
      </c>
      <c r="BG167" s="103">
        <v>-8.6656626506024086</v>
      </c>
      <c r="BH167" s="103">
        <v>-8.668674698795181</v>
      </c>
      <c r="BI167" s="103">
        <v>-8.6927393939393944</v>
      </c>
      <c r="BJ167" s="103">
        <v>-8.7333454545454554</v>
      </c>
      <c r="BK167" s="103">
        <v>-8.7772606060606062</v>
      </c>
      <c r="BL167" s="103">
        <v>-8.8216606060606058</v>
      </c>
      <c r="BM167" s="103">
        <v>-8.8665090909090907</v>
      </c>
      <c r="BN167" s="103">
        <v>-8.9120969696969699</v>
      </c>
      <c r="BO167" s="103">
        <v>-8.9581575757575767</v>
      </c>
      <c r="BP167" s="103">
        <v>-9.0051084337349412</v>
      </c>
      <c r="BQ167" s="103">
        <v>-9.052545454545454</v>
      </c>
      <c r="BR167" s="103">
        <v>-9.1010303030303028</v>
      </c>
      <c r="BS167" s="103">
        <v>-9.1506969696969698</v>
      </c>
      <c r="BT167" s="103">
        <v>-9.2010000000000005</v>
      </c>
    </row>
    <row r="168" spans="1:72" ht="9.9499999999999993" customHeight="1" thickBot="1">
      <c r="A168" s="45" t="s">
        <v>1</v>
      </c>
      <c r="B168" s="35">
        <v>-18.61</v>
      </c>
      <c r="C168" s="35">
        <v>-18.612303030303028</v>
      </c>
      <c r="D168" s="103">
        <v>-18.618363636363636</v>
      </c>
      <c r="E168" s="103">
        <v>-18.624424242424244</v>
      </c>
      <c r="F168" s="103">
        <v>-18.631089258698939</v>
      </c>
      <c r="G168" s="103">
        <v>-18.644704992435702</v>
      </c>
      <c r="H168" s="103">
        <v>-18.658320726172466</v>
      </c>
      <c r="I168" s="103">
        <v>-18.671936459909226</v>
      </c>
      <c r="J168" s="103">
        <v>-18.685552193645989</v>
      </c>
      <c r="K168" s="103">
        <v>-18.699167927382753</v>
      </c>
      <c r="L168" s="103">
        <v>-18.712783661119516</v>
      </c>
      <c r="M168" s="103">
        <v>-18.728532526475036</v>
      </c>
      <c r="N168" s="103">
        <v>-18.746686838124052</v>
      </c>
      <c r="O168" s="103">
        <v>-18.764841149773069</v>
      </c>
      <c r="P168" s="103">
        <v>-18.782995461422086</v>
      </c>
      <c r="Q168" s="103">
        <v>-18.801149773071103</v>
      </c>
      <c r="R168" s="103">
        <v>-18.81930408472012</v>
      </c>
      <c r="S168" s="103">
        <v>-18.837458396369136</v>
      </c>
      <c r="T168" s="103">
        <v>-18.856913767019666</v>
      </c>
      <c r="U168" s="103">
        <v>-18.876580937972768</v>
      </c>
      <c r="V168" s="103">
        <v>-18.896248108925871</v>
      </c>
      <c r="W168" s="103">
        <v>-18.91591527987897</v>
      </c>
      <c r="X168" s="103">
        <v>-18.935582450832072</v>
      </c>
      <c r="Y168" s="103">
        <v>-18.955249621785175</v>
      </c>
      <c r="Z168" s="103">
        <v>-18.975303030303028</v>
      </c>
      <c r="AA168" s="103">
        <v>-18.996515151515151</v>
      </c>
      <c r="AB168" s="103">
        <v>-19.017727272727271</v>
      </c>
      <c r="AC168" s="103">
        <v>-19.038939393939394</v>
      </c>
      <c r="AD168" s="103">
        <v>-19.060151515151514</v>
      </c>
      <c r="AE168" s="103">
        <v>-19.081363636363637</v>
      </c>
      <c r="AF168" s="103">
        <v>-19.102575757575757</v>
      </c>
      <c r="AG168" s="103">
        <v>-19.12376701966717</v>
      </c>
      <c r="AH168" s="103">
        <v>-19.144947049924358</v>
      </c>
      <c r="AI168" s="103">
        <v>-19.166127080181543</v>
      </c>
      <c r="AJ168" s="103">
        <v>-19.187307110438727</v>
      </c>
      <c r="AK168" s="103">
        <v>-19.208487140695915</v>
      </c>
      <c r="AL168" s="103">
        <v>-19.2296671709531</v>
      </c>
      <c r="AM168" s="103">
        <v>-19.250786686838126</v>
      </c>
      <c r="AN168" s="103">
        <v>-19.270453857791225</v>
      </c>
      <c r="AO168" s="103">
        <v>-19.290121028744327</v>
      </c>
      <c r="AP168" s="103">
        <v>-19.309788199697426</v>
      </c>
      <c r="AQ168" s="103">
        <v>-19.329455370650528</v>
      </c>
      <c r="AR168" s="103">
        <v>-19.349122541603631</v>
      </c>
      <c r="AS168" s="103">
        <v>-19.36878971255673</v>
      </c>
      <c r="AT168" s="103">
        <v>-19.390424242424242</v>
      </c>
      <c r="AU168" s="103">
        <v>-19.414666666666669</v>
      </c>
      <c r="AV168" s="103">
        <v>-19.43418181818182</v>
      </c>
      <c r="AW168" s="103">
        <v>-19.452363636363636</v>
      </c>
      <c r="AX168" s="103">
        <v>-19.470545454545455</v>
      </c>
      <c r="AY168" s="103">
        <v>-19.488674698795183</v>
      </c>
      <c r="AZ168" s="103">
        <v>-19.506746987951807</v>
      </c>
      <c r="BA168" s="103">
        <v>-19.52987878787879</v>
      </c>
      <c r="BB168" s="103">
        <v>-19.553090909090908</v>
      </c>
      <c r="BC168" s="103">
        <v>-19.571272727272728</v>
      </c>
      <c r="BD168" s="103">
        <v>-19.589454545454544</v>
      </c>
      <c r="BE168" s="103">
        <v>-19.607636363636363</v>
      </c>
      <c r="BF168" s="103">
        <v>-19.631090909090908</v>
      </c>
      <c r="BG168" s="103">
        <v>-19.653975903614455</v>
      </c>
      <c r="BH168" s="103">
        <v>-19.672048192771083</v>
      </c>
      <c r="BI168" s="103">
        <v>-19.69018181818182</v>
      </c>
      <c r="BJ168" s="103">
        <v>-19.708363636363636</v>
      </c>
      <c r="BK168" s="103">
        <v>-19.726545454545455</v>
      </c>
      <c r="BL168" s="103">
        <v>-19.746303030303029</v>
      </c>
      <c r="BM168" s="103">
        <v>-19.770545454545456</v>
      </c>
      <c r="BN168" s="103">
        <v>-19.791090909090908</v>
      </c>
      <c r="BO168" s="103">
        <v>-19.809272727272727</v>
      </c>
      <c r="BP168" s="103">
        <v>-19.827349397590361</v>
      </c>
      <c r="BQ168" s="103">
        <v>-19.847272727272728</v>
      </c>
      <c r="BR168" s="103">
        <v>-19.871515151515151</v>
      </c>
      <c r="BS168" s="103">
        <v>-19.891818181818181</v>
      </c>
      <c r="BT168" s="103">
        <v>-19.91</v>
      </c>
    </row>
    <row r="169" spans="1:72" ht="9.9499999999999993" customHeight="1" thickBot="1">
      <c r="A169" s="45" t="s">
        <v>108</v>
      </c>
      <c r="B169" s="35">
        <v>-60.398181818181811</v>
      </c>
      <c r="C169" s="35">
        <v>-58.921818181818175</v>
      </c>
      <c r="D169" s="103">
        <v>-57.558181818181815</v>
      </c>
      <c r="E169" s="103">
        <v>-56.291878787878787</v>
      </c>
      <c r="F169" s="103">
        <v>-55.106868381240538</v>
      </c>
      <c r="G169" s="103">
        <v>-54.442723146747348</v>
      </c>
      <c r="H169" s="103">
        <v>-53.778577912254157</v>
      </c>
      <c r="I169" s="103">
        <v>-53.114432677760966</v>
      </c>
      <c r="J169" s="103">
        <v>-52.450287443267776</v>
      </c>
      <c r="K169" s="103">
        <v>-51.786142208774578</v>
      </c>
      <c r="L169" s="103">
        <v>-51.121996974281387</v>
      </c>
      <c r="M169" s="103">
        <v>-50.140726172465961</v>
      </c>
      <c r="N169" s="103">
        <v>-48.80184568835098</v>
      </c>
      <c r="O169" s="103">
        <v>-47.462965204236006</v>
      </c>
      <c r="P169" s="103">
        <v>-46.124084720121026</v>
      </c>
      <c r="Q169" s="103">
        <v>-44.785204236006052</v>
      </c>
      <c r="R169" s="103">
        <v>-43.446323751891072</v>
      </c>
      <c r="S169" s="103">
        <v>-42.107443267776098</v>
      </c>
      <c r="T169" s="103">
        <v>-41.47894099848714</v>
      </c>
      <c r="U169" s="103">
        <v>-40.966081694402419</v>
      </c>
      <c r="V169" s="103">
        <v>-40.453222390317698</v>
      </c>
      <c r="W169" s="103">
        <v>-39.940363086232978</v>
      </c>
      <c r="X169" s="103">
        <v>-39.427503782148264</v>
      </c>
      <c r="Y169" s="103">
        <v>-38.914644478063543</v>
      </c>
      <c r="Z169" s="103">
        <v>-38.433030303030307</v>
      </c>
      <c r="AA169" s="103">
        <v>-38.045151515151517</v>
      </c>
      <c r="AB169" s="103">
        <v>-37.657272727272726</v>
      </c>
      <c r="AC169" s="103">
        <v>-37.269393939393936</v>
      </c>
      <c r="AD169" s="103">
        <v>-36.881515151515153</v>
      </c>
      <c r="AE169" s="103">
        <v>-36.493636363636362</v>
      </c>
      <c r="AF169" s="103">
        <v>-36.105757575757572</v>
      </c>
      <c r="AG169" s="103">
        <v>-35.781588502269287</v>
      </c>
      <c r="AH169" s="103">
        <v>-35.491724659606653</v>
      </c>
      <c r="AI169" s="103">
        <v>-35.201860816944027</v>
      </c>
      <c r="AJ169" s="103">
        <v>-34.911996974281394</v>
      </c>
      <c r="AK169" s="103">
        <v>-34.62213313161876</v>
      </c>
      <c r="AL169" s="103">
        <v>-34.332269288956127</v>
      </c>
      <c r="AM169" s="103">
        <v>-34.045552193645996</v>
      </c>
      <c r="AN169" s="103">
        <v>-33.834357034795765</v>
      </c>
      <c r="AO169" s="103">
        <v>-33.623161875945542</v>
      </c>
      <c r="AP169" s="103">
        <v>-33.411966717095311</v>
      </c>
      <c r="AQ169" s="103">
        <v>-33.200771558245087</v>
      </c>
      <c r="AR169" s="103">
        <v>-32.989576399394856</v>
      </c>
      <c r="AS169" s="103">
        <v>-32.778381240544633</v>
      </c>
      <c r="AT169" s="103">
        <v>-32.58711515151515</v>
      </c>
      <c r="AU169" s="103">
        <v>-32.422266666666665</v>
      </c>
      <c r="AV169" s="103">
        <v>-32.269709090909089</v>
      </c>
      <c r="AW169" s="103">
        <v>-32.123296969696973</v>
      </c>
      <c r="AX169" s="103">
        <v>-31.994812121212121</v>
      </c>
      <c r="AY169" s="103">
        <v>-31.871903614457832</v>
      </c>
      <c r="AZ169" s="103">
        <v>-31.755036144578312</v>
      </c>
      <c r="BA169" s="103">
        <v>-31.645539393939394</v>
      </c>
      <c r="BB169" s="103">
        <v>-31.514169696969692</v>
      </c>
      <c r="BC169" s="103">
        <v>-31.268109090909089</v>
      </c>
      <c r="BD169" s="103">
        <v>-31.069951515151512</v>
      </c>
      <c r="BE169" s="103">
        <v>-30.91601212121212</v>
      </c>
      <c r="BF169" s="103">
        <v>-30.808472727272726</v>
      </c>
      <c r="BG169" s="103">
        <v>-30.715421686746986</v>
      </c>
      <c r="BH169" s="103">
        <v>-30.64915662650602</v>
      </c>
      <c r="BI169" s="103">
        <v>-30.628145454545454</v>
      </c>
      <c r="BJ169" s="103">
        <v>-30.642690909090909</v>
      </c>
      <c r="BK169" s="103">
        <v>-30.669369696969696</v>
      </c>
      <c r="BL169" s="103">
        <v>-30.697563636363636</v>
      </c>
      <c r="BM169" s="103">
        <v>-30.726654545454547</v>
      </c>
      <c r="BN169" s="103">
        <v>-30.757224242424243</v>
      </c>
      <c r="BO169" s="103">
        <v>-30.788739393939395</v>
      </c>
      <c r="BP169" s="103">
        <v>-30.822385542168675</v>
      </c>
      <c r="BQ169" s="103">
        <v>-30.856909090909092</v>
      </c>
      <c r="BR169" s="103">
        <v>-30.893272727272727</v>
      </c>
      <c r="BS169" s="103">
        <v>-30.931999999999999</v>
      </c>
      <c r="BT169" s="103">
        <v>-30.972000000000001</v>
      </c>
    </row>
    <row r="170" spans="1:72" ht="9.9499999999999993" customHeight="1" thickBot="1">
      <c r="A170" s="45" t="s">
        <v>68</v>
      </c>
      <c r="B170" s="35">
        <v>-38.192424242424238</v>
      </c>
      <c r="C170" s="35">
        <v>-37.294484848484849</v>
      </c>
      <c r="D170" s="103">
        <v>-36.464181818181814</v>
      </c>
      <c r="E170" s="103">
        <v>-35.695818181818176</v>
      </c>
      <c r="F170" s="103">
        <v>-34.964493192133126</v>
      </c>
      <c r="G170" s="103">
        <v>-34.395658093797273</v>
      </c>
      <c r="H170" s="103">
        <v>-33.82682299546142</v>
      </c>
      <c r="I170" s="103">
        <v>-33.257987897125567</v>
      </c>
      <c r="J170" s="103">
        <v>-32.689152798789713</v>
      </c>
      <c r="K170" s="103">
        <v>-32.12031770045386</v>
      </c>
      <c r="L170" s="103">
        <v>-31.551482602118003</v>
      </c>
      <c r="M170" s="103">
        <v>-31.065839636913768</v>
      </c>
      <c r="N170" s="103">
        <v>-30.674009077155823</v>
      </c>
      <c r="O170" s="103">
        <v>-30.282178517397881</v>
      </c>
      <c r="P170" s="103">
        <v>-29.890347957639939</v>
      </c>
      <c r="Q170" s="103">
        <v>-29.498517397881997</v>
      </c>
      <c r="R170" s="103">
        <v>-29.106686838124055</v>
      </c>
      <c r="S170" s="103">
        <v>-28.71485627836611</v>
      </c>
      <c r="T170" s="103">
        <v>-28.420605143721634</v>
      </c>
      <c r="U170" s="103">
        <v>-28.142239031770046</v>
      </c>
      <c r="V170" s="103">
        <v>-27.863872919818455</v>
      </c>
      <c r="W170" s="103">
        <v>-27.585506807866867</v>
      </c>
      <c r="X170" s="103">
        <v>-27.30714069591528</v>
      </c>
      <c r="Y170" s="103">
        <v>-27.028774583963692</v>
      </c>
      <c r="Z170" s="103">
        <v>-26.768484848484849</v>
      </c>
      <c r="AA170" s="103">
        <v>-26.562424242424242</v>
      </c>
      <c r="AB170" s="103">
        <v>-26.356363636363636</v>
      </c>
      <c r="AC170" s="103">
        <v>-26.150303030303032</v>
      </c>
      <c r="AD170" s="103">
        <v>-25.944242424242425</v>
      </c>
      <c r="AE170" s="103">
        <v>-25.738181818181818</v>
      </c>
      <c r="AF170" s="103">
        <v>-25.532121212121211</v>
      </c>
      <c r="AG170" s="103">
        <v>-25.357435703479577</v>
      </c>
      <c r="AH170" s="103">
        <v>-25.19964447806354</v>
      </c>
      <c r="AI170" s="103">
        <v>-25.041853252647506</v>
      </c>
      <c r="AJ170" s="103">
        <v>-24.884062027231469</v>
      </c>
      <c r="AK170" s="103">
        <v>-24.726270801815431</v>
      </c>
      <c r="AL170" s="103">
        <v>-24.568479576399398</v>
      </c>
      <c r="AM170" s="103">
        <v>-24.411838124054466</v>
      </c>
      <c r="AN170" s="103">
        <v>-24.282791225416037</v>
      </c>
      <c r="AO170" s="103">
        <v>-24.153744326777613</v>
      </c>
      <c r="AP170" s="103">
        <v>-24.024697428139184</v>
      </c>
      <c r="AQ170" s="103">
        <v>-23.895650529500756</v>
      </c>
      <c r="AR170" s="103">
        <v>-23.766603630862331</v>
      </c>
      <c r="AS170" s="103">
        <v>-23.637556732223903</v>
      </c>
      <c r="AT170" s="103">
        <v>-23.515527272727272</v>
      </c>
      <c r="AU170" s="103">
        <v>-23.402799999999999</v>
      </c>
      <c r="AV170" s="103">
        <v>-23.293854545454547</v>
      </c>
      <c r="AW170" s="103">
        <v>-23.187315151515151</v>
      </c>
      <c r="AX170" s="103">
        <v>-23.089739393939396</v>
      </c>
      <c r="AY170" s="103">
        <v>-22.993602409638555</v>
      </c>
      <c r="AZ170" s="103">
        <v>-22.899024096385538</v>
      </c>
      <c r="BA170" s="103">
        <v>-22.805466666666668</v>
      </c>
      <c r="BB170" s="103">
        <v>-22.696266666666666</v>
      </c>
      <c r="BC170" s="103">
        <v>-22.509600000000002</v>
      </c>
      <c r="BD170" s="103">
        <v>-22.354763636363636</v>
      </c>
      <c r="BE170" s="103">
        <v>-22.229309090909091</v>
      </c>
      <c r="BF170" s="103">
        <v>-22.134963636363636</v>
      </c>
      <c r="BG170" s="103">
        <v>-22.049759036144575</v>
      </c>
      <c r="BH170" s="103">
        <v>-21.980481927710841</v>
      </c>
      <c r="BI170" s="103">
        <v>-21.935406060606059</v>
      </c>
      <c r="BJ170" s="103">
        <v>-21.909345454545456</v>
      </c>
      <c r="BK170" s="103">
        <v>-21.892109090909091</v>
      </c>
      <c r="BL170" s="103">
        <v>-21.875903030303032</v>
      </c>
      <c r="BM170" s="103">
        <v>-21.860145454545453</v>
      </c>
      <c r="BN170" s="103">
        <v>-21.845127272727272</v>
      </c>
      <c r="BO170" s="103">
        <v>-21.830581818181816</v>
      </c>
      <c r="BP170" s="103">
        <v>-21.817277108433736</v>
      </c>
      <c r="BQ170" s="103">
        <v>-21.804363636363636</v>
      </c>
      <c r="BR170" s="103">
        <v>-21.792242424242424</v>
      </c>
      <c r="BS170" s="103">
        <v>-21.781303030303032</v>
      </c>
      <c r="BT170" s="103">
        <v>-21.771000000000001</v>
      </c>
    </row>
    <row r="171" spans="1:72" ht="9.9499999999999993" customHeight="1" thickBot="1">
      <c r="A171" s="45" t="s">
        <v>53</v>
      </c>
      <c r="B171" s="35">
        <v>-15.986666666666665</v>
      </c>
      <c r="C171" s="35">
        <v>-15.667151515151515</v>
      </c>
      <c r="D171" s="103">
        <v>-15.370181818181816</v>
      </c>
      <c r="E171" s="103">
        <v>-15.099757575757575</v>
      </c>
      <c r="F171" s="103">
        <v>-14.822118003025718</v>
      </c>
      <c r="G171" s="103">
        <v>-14.3485930408472</v>
      </c>
      <c r="H171" s="103">
        <v>-13.875068078668683</v>
      </c>
      <c r="I171" s="103">
        <v>-13.401543116490167</v>
      </c>
      <c r="J171" s="103">
        <v>-12.928018154311649</v>
      </c>
      <c r="K171" s="103">
        <v>-12.454493192133132</v>
      </c>
      <c r="L171" s="103">
        <v>-11.980968229954614</v>
      </c>
      <c r="M171" s="103">
        <v>-11.990953101361573</v>
      </c>
      <c r="N171" s="103">
        <v>-12.546172465960666</v>
      </c>
      <c r="O171" s="103">
        <v>-13.101391830559759</v>
      </c>
      <c r="P171" s="103">
        <v>-13.656611195158851</v>
      </c>
      <c r="Q171" s="103">
        <v>-14.211830559757944</v>
      </c>
      <c r="R171" s="103">
        <v>-14.767049924357035</v>
      </c>
      <c r="S171" s="103">
        <v>-15.322269288956129</v>
      </c>
      <c r="T171" s="103">
        <v>-15.362269288956128</v>
      </c>
      <c r="U171" s="103">
        <v>-15.31839636913767</v>
      </c>
      <c r="V171" s="103">
        <v>-15.274523449319213</v>
      </c>
      <c r="W171" s="103">
        <v>-15.230650529500757</v>
      </c>
      <c r="X171" s="103">
        <v>-15.186777609682299</v>
      </c>
      <c r="Y171" s="103">
        <v>-15.142904689863842</v>
      </c>
      <c r="Z171" s="103">
        <v>-15.103939393939394</v>
      </c>
      <c r="AA171" s="103">
        <v>-15.079696969696968</v>
      </c>
      <c r="AB171" s="103">
        <v>-15.055454545454545</v>
      </c>
      <c r="AC171" s="103">
        <v>-15.031212121212121</v>
      </c>
      <c r="AD171" s="103">
        <v>-15.006969696969696</v>
      </c>
      <c r="AE171" s="103">
        <v>-14.982727272727272</v>
      </c>
      <c r="AF171" s="103">
        <v>-14.958484848484847</v>
      </c>
      <c r="AG171" s="103">
        <v>-14.933282904689863</v>
      </c>
      <c r="AH171" s="103">
        <v>-14.907564296520423</v>
      </c>
      <c r="AI171" s="103">
        <v>-14.881845688350984</v>
      </c>
      <c r="AJ171" s="103">
        <v>-14.856127080181542</v>
      </c>
      <c r="AK171" s="103">
        <v>-14.830408472012103</v>
      </c>
      <c r="AL171" s="103">
        <v>-14.804689863842661</v>
      </c>
      <c r="AM171" s="103">
        <v>-14.778124054462934</v>
      </c>
      <c r="AN171" s="103">
        <v>-14.731225416036308</v>
      </c>
      <c r="AO171" s="103">
        <v>-14.684326777609682</v>
      </c>
      <c r="AP171" s="103">
        <v>-14.637428139183056</v>
      </c>
      <c r="AQ171" s="103">
        <v>-14.59052950075643</v>
      </c>
      <c r="AR171" s="103">
        <v>-14.543630862329804</v>
      </c>
      <c r="AS171" s="103">
        <v>-14.496732223903178</v>
      </c>
      <c r="AT171" s="103">
        <v>-14.443939393939395</v>
      </c>
      <c r="AU171" s="103">
        <v>-14.383333333333333</v>
      </c>
      <c r="AV171" s="103">
        <v>-14.318</v>
      </c>
      <c r="AW171" s="103">
        <v>-14.251333333333333</v>
      </c>
      <c r="AX171" s="103">
        <v>-14.184666666666667</v>
      </c>
      <c r="AY171" s="103">
        <v>-14.115301204819277</v>
      </c>
      <c r="AZ171" s="103">
        <v>-14.04301204819277</v>
      </c>
      <c r="BA171" s="103">
        <v>-13.965393939393939</v>
      </c>
      <c r="BB171" s="103">
        <v>-13.878363636363636</v>
      </c>
      <c r="BC171" s="103">
        <v>-13.751090909090909</v>
      </c>
      <c r="BD171" s="103">
        <v>-13.639575757575757</v>
      </c>
      <c r="BE171" s="103">
        <v>-13.54260606060606</v>
      </c>
      <c r="BF171" s="103">
        <v>-13.461454545454545</v>
      </c>
      <c r="BG171" s="103">
        <v>-13.384096385542168</v>
      </c>
      <c r="BH171" s="103">
        <v>-13.311807228915661</v>
      </c>
      <c r="BI171" s="103">
        <v>-13.242666666666667</v>
      </c>
      <c r="BJ171" s="103">
        <v>-13.176</v>
      </c>
      <c r="BK171" s="103">
        <v>-13.114848484848485</v>
      </c>
      <c r="BL171" s="103">
        <v>-13.054242424242425</v>
      </c>
      <c r="BM171" s="103">
        <v>-12.993636363636364</v>
      </c>
      <c r="BN171" s="103">
        <v>-12.933030303030304</v>
      </c>
      <c r="BO171" s="103">
        <v>-12.872424242424241</v>
      </c>
      <c r="BP171" s="103">
        <v>-12.812168674698794</v>
      </c>
      <c r="BQ171" s="103">
        <v>-12.751818181818182</v>
      </c>
      <c r="BR171" s="103">
        <v>-12.691212121212121</v>
      </c>
      <c r="BS171" s="103">
        <v>-12.630606060606061</v>
      </c>
      <c r="BT171" s="103">
        <v>-12.57</v>
      </c>
    </row>
    <row r="172" spans="1:72" ht="9.9499999999999993" customHeight="1" thickBot="1">
      <c r="A172" s="45" t="s">
        <v>98</v>
      </c>
      <c r="B172" s="35">
        <v>-186.75945454545453</v>
      </c>
      <c r="C172" s="35">
        <v>-181.43072727272727</v>
      </c>
      <c r="D172" s="103">
        <v>-176.4852727272727</v>
      </c>
      <c r="E172" s="103">
        <v>-171.88490909090908</v>
      </c>
      <c r="F172" s="103">
        <v>-167.49030257186081</v>
      </c>
      <c r="G172" s="103">
        <v>-163.99408472012101</v>
      </c>
      <c r="H172" s="103">
        <v>-160.49786686838124</v>
      </c>
      <c r="I172" s="103">
        <v>-157.00164901664144</v>
      </c>
      <c r="J172" s="103">
        <v>-153.50543116490167</v>
      </c>
      <c r="K172" s="103">
        <v>-150.00921331316187</v>
      </c>
      <c r="L172" s="103">
        <v>-146.51299546142209</v>
      </c>
      <c r="M172" s="103">
        <v>-143.49815431164902</v>
      </c>
      <c r="N172" s="103">
        <v>-141.02614220877459</v>
      </c>
      <c r="O172" s="103">
        <v>-138.55413010590016</v>
      </c>
      <c r="P172" s="103">
        <v>-136.0821180030257</v>
      </c>
      <c r="Q172" s="103">
        <v>-133.61010590015127</v>
      </c>
      <c r="R172" s="103">
        <v>-131.13809379727684</v>
      </c>
      <c r="S172" s="103">
        <v>-128.66608169440241</v>
      </c>
      <c r="T172" s="103">
        <v>-126.752223903177</v>
      </c>
      <c r="U172" s="103">
        <v>-124.92922844175492</v>
      </c>
      <c r="V172" s="103">
        <v>-123.10623298033283</v>
      </c>
      <c r="W172" s="103">
        <v>-121.28323751891074</v>
      </c>
      <c r="X172" s="103">
        <v>-119.46024205748866</v>
      </c>
      <c r="Y172" s="103">
        <v>-117.63724659606657</v>
      </c>
      <c r="Z172" s="103">
        <v>-115.92151515151517</v>
      </c>
      <c r="AA172" s="103">
        <v>-114.52757575757576</v>
      </c>
      <c r="AB172" s="103">
        <v>-113.13363636363637</v>
      </c>
      <c r="AC172" s="103">
        <v>-111.73969696969698</v>
      </c>
      <c r="AD172" s="103">
        <v>-110.34575757575759</v>
      </c>
      <c r="AE172" s="103">
        <v>-108.9518181818182</v>
      </c>
      <c r="AF172" s="103">
        <v>-107.55787878787879</v>
      </c>
      <c r="AG172" s="103">
        <v>-106.36208018154312</v>
      </c>
      <c r="AH172" s="103">
        <v>-105.27297276853253</v>
      </c>
      <c r="AI172" s="103">
        <v>-104.18386535552195</v>
      </c>
      <c r="AJ172" s="103">
        <v>-103.09475794251135</v>
      </c>
      <c r="AK172" s="103">
        <v>-102.00565052950076</v>
      </c>
      <c r="AL172" s="103">
        <v>-100.91654311649016</v>
      </c>
      <c r="AM172" s="103">
        <v>-99.836331316187596</v>
      </c>
      <c r="AN172" s="103">
        <v>-98.96961422087746</v>
      </c>
      <c r="AO172" s="103">
        <v>-98.102897125567324</v>
      </c>
      <c r="AP172" s="103">
        <v>-97.236180030257188</v>
      </c>
      <c r="AQ172" s="103">
        <v>-96.369462934947052</v>
      </c>
      <c r="AR172" s="103">
        <v>-95.502745839636916</v>
      </c>
      <c r="AS172" s="103">
        <v>-94.636028744326779</v>
      </c>
      <c r="AT172" s="103">
        <v>-93.814157575757577</v>
      </c>
      <c r="AU172" s="103">
        <v>-93.051733333333331</v>
      </c>
      <c r="AV172" s="103">
        <v>-92.324290909090905</v>
      </c>
      <c r="AW172" s="103">
        <v>-91.610733333333329</v>
      </c>
      <c r="AX172" s="103">
        <v>-90.924066666666661</v>
      </c>
      <c r="AY172" s="103">
        <v>-90.251530120481931</v>
      </c>
      <c r="AZ172" s="103">
        <v>-89.594301204819274</v>
      </c>
      <c r="BA172" s="103">
        <v>-88.973066666666668</v>
      </c>
      <c r="BB172" s="103">
        <v>-88.431648484848481</v>
      </c>
      <c r="BC172" s="103">
        <v>-88.241345454545453</v>
      </c>
      <c r="BD172" s="103">
        <v>-88.061442424242429</v>
      </c>
      <c r="BE172" s="103">
        <v>-87.891139393939397</v>
      </c>
      <c r="BF172" s="103">
        <v>-87.724527272727272</v>
      </c>
      <c r="BG172" s="103">
        <v>-87.559879518072293</v>
      </c>
      <c r="BH172" s="103">
        <v>-87.400240963855424</v>
      </c>
      <c r="BI172" s="103">
        <v>-87.187793939393941</v>
      </c>
      <c r="BJ172" s="103">
        <v>-86.933854545454551</v>
      </c>
      <c r="BK172" s="103">
        <v>-86.678812121212133</v>
      </c>
      <c r="BL172" s="103">
        <v>-86.427284848484859</v>
      </c>
      <c r="BM172" s="103">
        <v>-86.18607272727273</v>
      </c>
      <c r="BN172" s="103">
        <v>-85.947078787878795</v>
      </c>
      <c r="BO172" s="103">
        <v>-85.709503030303026</v>
      </c>
      <c r="BP172" s="103">
        <v>-85.476771084337358</v>
      </c>
      <c r="BQ172" s="103">
        <v>-85.24490909090909</v>
      </c>
      <c r="BR172" s="103">
        <v>-85.014606060606056</v>
      </c>
      <c r="BS172" s="103">
        <v>-84.795727272727277</v>
      </c>
      <c r="BT172" s="103">
        <v>-84.582999999999998</v>
      </c>
    </row>
    <row r="173" spans="1:72" ht="9.9499999999999993" customHeight="1" thickBot="1">
      <c r="A173" s="45" t="s">
        <v>61</v>
      </c>
      <c r="B173" s="35">
        <v>-82.276848484848472</v>
      </c>
      <c r="C173" s="35">
        <v>-79.901696969696957</v>
      </c>
      <c r="D173" s="103">
        <v>-77.695636363636353</v>
      </c>
      <c r="E173" s="103">
        <v>-75.644424242424236</v>
      </c>
      <c r="F173" s="103">
        <v>-73.673963691376699</v>
      </c>
      <c r="G173" s="103">
        <v>-71.973509833585481</v>
      </c>
      <c r="H173" s="103">
        <v>-70.27305597579425</v>
      </c>
      <c r="I173" s="103">
        <v>-68.572602118003019</v>
      </c>
      <c r="J173" s="103">
        <v>-66.872148260211802</v>
      </c>
      <c r="K173" s="103">
        <v>-65.17169440242057</v>
      </c>
      <c r="L173" s="103">
        <v>-63.471240544629346</v>
      </c>
      <c r="M173" s="103">
        <v>-62.211633888048404</v>
      </c>
      <c r="N173" s="103">
        <v>-61.449152798789711</v>
      </c>
      <c r="O173" s="103">
        <v>-60.686671709531012</v>
      </c>
      <c r="P173" s="103">
        <v>-59.924190620272313</v>
      </c>
      <c r="Q173" s="103">
        <v>-59.161709531013614</v>
      </c>
      <c r="R173" s="103">
        <v>-58.399228441754914</v>
      </c>
      <c r="S173" s="103">
        <v>-57.636747352496215</v>
      </c>
      <c r="T173" s="103">
        <v>-56.846944024205747</v>
      </c>
      <c r="U173" s="103">
        <v>-56.052692889561271</v>
      </c>
      <c r="V173" s="103">
        <v>-55.258441754916795</v>
      </c>
      <c r="W173" s="103">
        <v>-54.464190620272312</v>
      </c>
      <c r="X173" s="103">
        <v>-53.669939485627836</v>
      </c>
      <c r="Y173" s="103">
        <v>-52.87568835098336</v>
      </c>
      <c r="Z173" s="103">
        <v>-52.128484848484852</v>
      </c>
      <c r="AA173" s="103">
        <v>-51.522424242424243</v>
      </c>
      <c r="AB173" s="103">
        <v>-50.916363636363634</v>
      </c>
      <c r="AC173" s="103">
        <v>-50.310303030303032</v>
      </c>
      <c r="AD173" s="103">
        <v>-49.704242424242423</v>
      </c>
      <c r="AE173" s="103">
        <v>-49.098181818181821</v>
      </c>
      <c r="AF173" s="103">
        <v>-48.492121212121212</v>
      </c>
      <c r="AG173" s="103">
        <v>-47.9689636913767</v>
      </c>
      <c r="AH173" s="103">
        <v>-47.490446293494706</v>
      </c>
      <c r="AI173" s="103">
        <v>-47.011928895612705</v>
      </c>
      <c r="AJ173" s="103">
        <v>-46.533411497730711</v>
      </c>
      <c r="AK173" s="103">
        <v>-46.05489409984871</v>
      </c>
      <c r="AL173" s="103">
        <v>-45.576376701966716</v>
      </c>
      <c r="AM173" s="103">
        <v>-45.101308623298031</v>
      </c>
      <c r="AN173" s="103">
        <v>-44.709024205748861</v>
      </c>
      <c r="AO173" s="103">
        <v>-44.316739788199698</v>
      </c>
      <c r="AP173" s="103">
        <v>-43.924455370650527</v>
      </c>
      <c r="AQ173" s="103">
        <v>-43.532170953101364</v>
      </c>
      <c r="AR173" s="103">
        <v>-43.139886535552193</v>
      </c>
      <c r="AS173" s="103">
        <v>-42.74760211800303</v>
      </c>
      <c r="AT173" s="103">
        <v>-42.371284848484848</v>
      </c>
      <c r="AU173" s="103">
        <v>-42.016133333333336</v>
      </c>
      <c r="AV173" s="103">
        <v>-41.674218181818183</v>
      </c>
      <c r="AW173" s="103">
        <v>-41.337375757575757</v>
      </c>
      <c r="AX173" s="103">
        <v>-41.009496969696968</v>
      </c>
      <c r="AY173" s="103">
        <v>-40.686614457831325</v>
      </c>
      <c r="AZ173" s="103">
        <v>-40.369144578313247</v>
      </c>
      <c r="BA173" s="103">
        <v>-40.066496969696964</v>
      </c>
      <c r="BB173" s="103">
        <v>-39.806872727272726</v>
      </c>
      <c r="BC173" s="103">
        <v>-39.741418181818183</v>
      </c>
      <c r="BD173" s="103">
        <v>-39.673127272727271</v>
      </c>
      <c r="BE173" s="103">
        <v>-39.602218181818188</v>
      </c>
      <c r="BF173" s="103">
        <v>-39.525509090909097</v>
      </c>
      <c r="BG173" s="103">
        <v>-39.44710843373494</v>
      </c>
      <c r="BH173" s="103">
        <v>-39.365783132530119</v>
      </c>
      <c r="BI173" s="103">
        <v>-39.247527272727275</v>
      </c>
      <c r="BJ173" s="103">
        <v>-39.100254545454547</v>
      </c>
      <c r="BK173" s="103">
        <v>-38.950775757575762</v>
      </c>
      <c r="BL173" s="103">
        <v>-38.802812121212121</v>
      </c>
      <c r="BM173" s="103">
        <v>-38.65978181818182</v>
      </c>
      <c r="BN173" s="103">
        <v>-38.51749090909091</v>
      </c>
      <c r="BO173" s="103">
        <v>-38.375672727272729</v>
      </c>
      <c r="BP173" s="103">
        <v>-38.235831325301213</v>
      </c>
      <c r="BQ173" s="103">
        <v>-38.096181818181826</v>
      </c>
      <c r="BR173" s="103">
        <v>-37.956787878787878</v>
      </c>
      <c r="BS173" s="103">
        <v>-37.822515151515155</v>
      </c>
      <c r="BT173" s="103">
        <v>-37.691000000000003</v>
      </c>
    </row>
    <row r="174" spans="1:72" ht="9.9499999999999993" customHeight="1" thickBot="1">
      <c r="A174" s="45" t="s">
        <v>73</v>
      </c>
      <c r="B174" s="35">
        <v>-22.205757575757573</v>
      </c>
      <c r="C174" s="35">
        <v>-21.627333333333333</v>
      </c>
      <c r="D174" s="103">
        <v>-21.093999999999998</v>
      </c>
      <c r="E174" s="103">
        <v>-20.596060606060604</v>
      </c>
      <c r="F174" s="103">
        <v>-20.142375189107412</v>
      </c>
      <c r="G174" s="103">
        <v>-20.047065052950074</v>
      </c>
      <c r="H174" s="103">
        <v>-19.951754916792737</v>
      </c>
      <c r="I174" s="103">
        <v>-19.8564447806354</v>
      </c>
      <c r="J174" s="103">
        <v>-19.761134644478062</v>
      </c>
      <c r="K174" s="103">
        <v>-19.665824508320725</v>
      </c>
      <c r="L174" s="103">
        <v>-19.570514372163387</v>
      </c>
      <c r="M174" s="103">
        <v>-19.074886535552196</v>
      </c>
      <c r="N174" s="103">
        <v>-18.127836611195157</v>
      </c>
      <c r="O174" s="103">
        <v>-17.180786686838125</v>
      </c>
      <c r="P174" s="103">
        <v>-16.233736762481087</v>
      </c>
      <c r="Q174" s="103">
        <v>-15.286686838124053</v>
      </c>
      <c r="R174" s="103">
        <v>-14.339636913767016</v>
      </c>
      <c r="S174" s="103">
        <v>-13.392586989409981</v>
      </c>
      <c r="T174" s="103">
        <v>-13.058335854765506</v>
      </c>
      <c r="U174" s="103">
        <v>-12.823842662632375</v>
      </c>
      <c r="V174" s="103">
        <v>-12.589349470499243</v>
      </c>
      <c r="W174" s="103">
        <v>-12.354856278366112</v>
      </c>
      <c r="X174" s="103">
        <v>-12.120363086232981</v>
      </c>
      <c r="Y174" s="103">
        <v>-11.88586989409985</v>
      </c>
      <c r="Z174" s="103">
        <v>-11.664545454545456</v>
      </c>
      <c r="AA174" s="103">
        <v>-11.482727272727274</v>
      </c>
      <c r="AB174" s="103">
        <v>-11.300909090909091</v>
      </c>
      <c r="AC174" s="103">
        <v>-11.119090909090909</v>
      </c>
      <c r="AD174" s="103">
        <v>-10.937272727272727</v>
      </c>
      <c r="AE174" s="103">
        <v>-10.755454545454546</v>
      </c>
      <c r="AF174" s="103">
        <v>-10.573636363636364</v>
      </c>
      <c r="AG174" s="103">
        <v>-10.424152798789713</v>
      </c>
      <c r="AH174" s="103">
        <v>-10.292080181543117</v>
      </c>
      <c r="AI174" s="103">
        <v>-10.160007564296521</v>
      </c>
      <c r="AJ174" s="103">
        <v>-10.027934947049925</v>
      </c>
      <c r="AK174" s="103">
        <v>-9.8958623298033288</v>
      </c>
      <c r="AL174" s="103">
        <v>-9.7637897125567328</v>
      </c>
      <c r="AM174" s="103">
        <v>-9.6337140695915284</v>
      </c>
      <c r="AN174" s="103">
        <v>-9.5515658093797278</v>
      </c>
      <c r="AO174" s="103">
        <v>-9.4694175491679271</v>
      </c>
      <c r="AP174" s="103">
        <v>-9.3872692889561264</v>
      </c>
      <c r="AQ174" s="103">
        <v>-9.3051210287443276</v>
      </c>
      <c r="AR174" s="103">
        <v>-9.2229727685325269</v>
      </c>
      <c r="AS174" s="103">
        <v>-9.1408245083207262</v>
      </c>
      <c r="AT174" s="103">
        <v>-9.071587878787879</v>
      </c>
      <c r="AU174" s="103">
        <v>-9.0194666666666663</v>
      </c>
      <c r="AV174" s="103">
        <v>-8.9758545454545455</v>
      </c>
      <c r="AW174" s="103">
        <v>-8.9359818181818174</v>
      </c>
      <c r="AX174" s="103">
        <v>-8.9050727272727261</v>
      </c>
      <c r="AY174" s="103">
        <v>-8.8783012048192766</v>
      </c>
      <c r="AZ174" s="103">
        <v>-8.8560120481927704</v>
      </c>
      <c r="BA174" s="103">
        <v>-8.8400727272727266</v>
      </c>
      <c r="BB174" s="103">
        <v>-8.8179030303030288</v>
      </c>
      <c r="BC174" s="103">
        <v>-8.7585090909090901</v>
      </c>
      <c r="BD174" s="103">
        <v>-8.7151878787878783</v>
      </c>
      <c r="BE174" s="103">
        <v>-8.6867030303030308</v>
      </c>
      <c r="BF174" s="103">
        <v>-8.6735090909090911</v>
      </c>
      <c r="BG174" s="103">
        <v>-8.6656626506024086</v>
      </c>
      <c r="BH174" s="103">
        <v>-8.668674698795181</v>
      </c>
      <c r="BI174" s="103">
        <v>-8.6927393939393944</v>
      </c>
      <c r="BJ174" s="103">
        <v>-8.7333454545454554</v>
      </c>
      <c r="BK174" s="103">
        <v>-8.7772606060606062</v>
      </c>
      <c r="BL174" s="103">
        <v>-8.8216606060606058</v>
      </c>
      <c r="BM174" s="103">
        <v>-8.8665090909090907</v>
      </c>
      <c r="BN174" s="103">
        <v>-8.9120969696969699</v>
      </c>
      <c r="BO174" s="103">
        <v>-8.9581575757575767</v>
      </c>
      <c r="BP174" s="103">
        <v>-9.0051084337349412</v>
      </c>
      <c r="BQ174" s="103">
        <v>-9.052545454545454</v>
      </c>
      <c r="BR174" s="103">
        <v>-9.1010303030303028</v>
      </c>
      <c r="BS174" s="103">
        <v>-9.1506969696969698</v>
      </c>
      <c r="BT174" s="103">
        <v>-9.2010000000000005</v>
      </c>
    </row>
    <row r="175" spans="1:72" ht="9.9499999999999993" customHeight="1" thickBot="1">
      <c r="A175" s="45" t="s">
        <v>130</v>
      </c>
      <c r="B175" s="35">
        <v>-22.205757575757573</v>
      </c>
      <c r="C175" s="35">
        <v>-21.627333333333333</v>
      </c>
      <c r="D175" s="103">
        <v>-21.093999999999998</v>
      </c>
      <c r="E175" s="103">
        <v>-20.596060606060604</v>
      </c>
      <c r="F175" s="103">
        <v>-20.142375189107412</v>
      </c>
      <c r="G175" s="103">
        <v>-20.047065052950074</v>
      </c>
      <c r="H175" s="103">
        <v>-19.951754916792737</v>
      </c>
      <c r="I175" s="103">
        <v>-19.8564447806354</v>
      </c>
      <c r="J175" s="103">
        <v>-19.761134644478062</v>
      </c>
      <c r="K175" s="103">
        <v>-19.665824508320725</v>
      </c>
      <c r="L175" s="103">
        <v>-19.570514372163387</v>
      </c>
      <c r="M175" s="103">
        <v>-19.074886535552196</v>
      </c>
      <c r="N175" s="103">
        <v>-18.127836611195157</v>
      </c>
      <c r="O175" s="103">
        <v>-17.180786686838125</v>
      </c>
      <c r="P175" s="103">
        <v>-16.233736762481087</v>
      </c>
      <c r="Q175" s="103">
        <v>-15.286686838124053</v>
      </c>
      <c r="R175" s="103">
        <v>-14.339636913767016</v>
      </c>
      <c r="S175" s="103">
        <v>-13.392586989409981</v>
      </c>
      <c r="T175" s="103">
        <v>-13.058335854765506</v>
      </c>
      <c r="U175" s="103">
        <v>-12.823842662632375</v>
      </c>
      <c r="V175" s="103">
        <v>-12.589349470499243</v>
      </c>
      <c r="W175" s="103">
        <v>-12.354856278366112</v>
      </c>
      <c r="X175" s="103">
        <v>-12.120363086232981</v>
      </c>
      <c r="Y175" s="103">
        <v>-11.88586989409985</v>
      </c>
      <c r="Z175" s="103">
        <v>-11.664545454545456</v>
      </c>
      <c r="AA175" s="103">
        <v>-11.482727272727274</v>
      </c>
      <c r="AB175" s="103">
        <v>-11.300909090909091</v>
      </c>
      <c r="AC175" s="103">
        <v>-11.119090909090909</v>
      </c>
      <c r="AD175" s="103">
        <v>-10.937272727272727</v>
      </c>
      <c r="AE175" s="103">
        <v>-10.755454545454546</v>
      </c>
      <c r="AF175" s="103">
        <v>-10.573636363636364</v>
      </c>
      <c r="AG175" s="103">
        <v>-10.424152798789713</v>
      </c>
      <c r="AH175" s="103">
        <v>-10.292080181543117</v>
      </c>
      <c r="AI175" s="103">
        <v>-10.160007564296521</v>
      </c>
      <c r="AJ175" s="103">
        <v>-10.027934947049925</v>
      </c>
      <c r="AK175" s="103">
        <v>-9.8958623298033288</v>
      </c>
      <c r="AL175" s="103">
        <v>-9.7637897125567328</v>
      </c>
      <c r="AM175" s="103">
        <v>-9.6337140695915284</v>
      </c>
      <c r="AN175" s="103">
        <v>-9.5515658093797278</v>
      </c>
      <c r="AO175" s="103">
        <v>-9.4694175491679271</v>
      </c>
      <c r="AP175" s="103">
        <v>-9.3872692889561264</v>
      </c>
      <c r="AQ175" s="103">
        <v>-9.3051210287443276</v>
      </c>
      <c r="AR175" s="103">
        <v>-9.2229727685325269</v>
      </c>
      <c r="AS175" s="103">
        <v>-9.1408245083207262</v>
      </c>
      <c r="AT175" s="103">
        <v>-9.071587878787879</v>
      </c>
      <c r="AU175" s="103">
        <v>-9.0194666666666663</v>
      </c>
      <c r="AV175" s="103">
        <v>-8.9758545454545455</v>
      </c>
      <c r="AW175" s="103">
        <v>-8.9359818181818174</v>
      </c>
      <c r="AX175" s="103">
        <v>-8.9050727272727261</v>
      </c>
      <c r="AY175" s="103">
        <v>-8.8783012048192766</v>
      </c>
      <c r="AZ175" s="103">
        <v>-8.8560120481927704</v>
      </c>
      <c r="BA175" s="103">
        <v>-8.8400727272727266</v>
      </c>
      <c r="BB175" s="103">
        <v>-8.8179030303030288</v>
      </c>
      <c r="BC175" s="103">
        <v>-8.7585090909090901</v>
      </c>
      <c r="BD175" s="103">
        <v>-8.7151878787878783</v>
      </c>
      <c r="BE175" s="103">
        <v>-8.6867030303030308</v>
      </c>
      <c r="BF175" s="103">
        <v>-8.6735090909090911</v>
      </c>
      <c r="BG175" s="103">
        <v>-8.6656626506024086</v>
      </c>
      <c r="BH175" s="103">
        <v>-8.668674698795181</v>
      </c>
      <c r="BI175" s="103">
        <v>-8.6927393939393944</v>
      </c>
      <c r="BJ175" s="103">
        <v>-8.7333454545454554</v>
      </c>
      <c r="BK175" s="103">
        <v>-8.7772606060606062</v>
      </c>
      <c r="BL175" s="103">
        <v>-8.8216606060606058</v>
      </c>
      <c r="BM175" s="103">
        <v>-8.8665090909090907</v>
      </c>
      <c r="BN175" s="103">
        <v>-8.9120969696969699</v>
      </c>
      <c r="BO175" s="103">
        <v>-8.9581575757575767</v>
      </c>
      <c r="BP175" s="103">
        <v>-9.0051084337349412</v>
      </c>
      <c r="BQ175" s="103">
        <v>-9.052545454545454</v>
      </c>
      <c r="BR175" s="103">
        <v>-9.1010303030303028</v>
      </c>
      <c r="BS175" s="103">
        <v>-9.1506969696969698</v>
      </c>
      <c r="BT175" s="103">
        <v>-9.2010000000000005</v>
      </c>
    </row>
    <row r="176" spans="1:72" ht="9.9499999999999993" customHeight="1" thickBot="1">
      <c r="A176" s="45" t="s">
        <v>97</v>
      </c>
      <c r="B176" s="35">
        <v>-38.192424242424238</v>
      </c>
      <c r="C176" s="35">
        <v>-37.294484848484849</v>
      </c>
      <c r="D176" s="103">
        <v>-36.464181818181814</v>
      </c>
      <c r="E176" s="103">
        <v>-35.695818181818176</v>
      </c>
      <c r="F176" s="103">
        <v>-34.964493192133126</v>
      </c>
      <c r="G176" s="103">
        <v>-34.395658093797273</v>
      </c>
      <c r="H176" s="103">
        <v>-33.82682299546142</v>
      </c>
      <c r="I176" s="103">
        <v>-33.257987897125567</v>
      </c>
      <c r="J176" s="103">
        <v>-32.689152798789713</v>
      </c>
      <c r="K176" s="103">
        <v>-32.12031770045386</v>
      </c>
      <c r="L176" s="103">
        <v>-31.551482602118003</v>
      </c>
      <c r="M176" s="103">
        <v>-31.065839636913768</v>
      </c>
      <c r="N176" s="103">
        <v>-30.674009077155823</v>
      </c>
      <c r="O176" s="103">
        <v>-30.282178517397881</v>
      </c>
      <c r="P176" s="103">
        <v>-29.890347957639939</v>
      </c>
      <c r="Q176" s="103">
        <v>-29.498517397881997</v>
      </c>
      <c r="R176" s="103">
        <v>-29.106686838124055</v>
      </c>
      <c r="S176" s="103">
        <v>-28.71485627836611</v>
      </c>
      <c r="T176" s="103">
        <v>-28.420605143721634</v>
      </c>
      <c r="U176" s="103">
        <v>-28.142239031770046</v>
      </c>
      <c r="V176" s="103">
        <v>-27.863872919818455</v>
      </c>
      <c r="W176" s="103">
        <v>-27.585506807866867</v>
      </c>
      <c r="X176" s="103">
        <v>-27.30714069591528</v>
      </c>
      <c r="Y176" s="103">
        <v>-27.028774583963692</v>
      </c>
      <c r="Z176" s="103">
        <v>-26.768484848484849</v>
      </c>
      <c r="AA176" s="103">
        <v>-26.562424242424242</v>
      </c>
      <c r="AB176" s="103">
        <v>-26.356363636363636</v>
      </c>
      <c r="AC176" s="103">
        <v>-26.150303030303032</v>
      </c>
      <c r="AD176" s="103">
        <v>-25.944242424242425</v>
      </c>
      <c r="AE176" s="103">
        <v>-25.738181818181818</v>
      </c>
      <c r="AF176" s="103">
        <v>-25.532121212121211</v>
      </c>
      <c r="AG176" s="103">
        <v>-25.357435703479577</v>
      </c>
      <c r="AH176" s="103">
        <v>-25.19964447806354</v>
      </c>
      <c r="AI176" s="103">
        <v>-25.041853252647506</v>
      </c>
      <c r="AJ176" s="103">
        <v>-24.884062027231469</v>
      </c>
      <c r="AK176" s="103">
        <v>-24.726270801815431</v>
      </c>
      <c r="AL176" s="103">
        <v>-24.568479576399398</v>
      </c>
      <c r="AM176" s="103">
        <v>-24.411838124054466</v>
      </c>
      <c r="AN176" s="103">
        <v>-24.282791225416037</v>
      </c>
      <c r="AO176" s="103">
        <v>-24.153744326777613</v>
      </c>
      <c r="AP176" s="103">
        <v>-24.024697428139184</v>
      </c>
      <c r="AQ176" s="103">
        <v>-23.895650529500756</v>
      </c>
      <c r="AR176" s="103">
        <v>-23.766603630862331</v>
      </c>
      <c r="AS176" s="103">
        <v>-23.637556732223903</v>
      </c>
      <c r="AT176" s="103">
        <v>-23.515527272727272</v>
      </c>
      <c r="AU176" s="103">
        <v>-23.402799999999999</v>
      </c>
      <c r="AV176" s="103">
        <v>-23.293854545454547</v>
      </c>
      <c r="AW176" s="103">
        <v>-23.187315151515151</v>
      </c>
      <c r="AX176" s="103">
        <v>-23.089739393939396</v>
      </c>
      <c r="AY176" s="103">
        <v>-22.993602409638555</v>
      </c>
      <c r="AZ176" s="103">
        <v>-22.899024096385538</v>
      </c>
      <c r="BA176" s="103">
        <v>-22.805466666666668</v>
      </c>
      <c r="BB176" s="103">
        <v>-22.696266666666666</v>
      </c>
      <c r="BC176" s="103">
        <v>-22.509600000000002</v>
      </c>
      <c r="BD176" s="103">
        <v>-22.354763636363636</v>
      </c>
      <c r="BE176" s="103">
        <v>-22.229309090909091</v>
      </c>
      <c r="BF176" s="103">
        <v>-22.134963636363636</v>
      </c>
      <c r="BG176" s="103">
        <v>-22.049759036144575</v>
      </c>
      <c r="BH176" s="103">
        <v>-21.980481927710841</v>
      </c>
      <c r="BI176" s="103">
        <v>-21.935406060606059</v>
      </c>
      <c r="BJ176" s="103">
        <v>-21.909345454545456</v>
      </c>
      <c r="BK176" s="103">
        <v>-21.892109090909091</v>
      </c>
      <c r="BL176" s="103">
        <v>-21.875903030303032</v>
      </c>
      <c r="BM176" s="103">
        <v>-21.860145454545453</v>
      </c>
      <c r="BN176" s="103">
        <v>-21.845127272727272</v>
      </c>
      <c r="BO176" s="103">
        <v>-21.830581818181816</v>
      </c>
      <c r="BP176" s="103">
        <v>-21.817277108433736</v>
      </c>
      <c r="BQ176" s="103">
        <v>-21.804363636363636</v>
      </c>
      <c r="BR176" s="103">
        <v>-21.792242424242424</v>
      </c>
      <c r="BS176" s="103">
        <v>-21.781303030303032</v>
      </c>
      <c r="BT176" s="103">
        <v>-21.771000000000001</v>
      </c>
    </row>
    <row r="177" spans="1:72" ht="9.9499999999999993" customHeight="1" thickBot="1">
      <c r="A177" s="45" t="s">
        <v>99</v>
      </c>
      <c r="B177" s="35">
        <v>-186.75945454545453</v>
      </c>
      <c r="C177" s="35">
        <v>-181.43072727272727</v>
      </c>
      <c r="D177" s="103">
        <v>-176.4852727272727</v>
      </c>
      <c r="E177" s="103">
        <v>-171.88490909090908</v>
      </c>
      <c r="F177" s="103">
        <v>-167.49030257186081</v>
      </c>
      <c r="G177" s="103">
        <v>-163.99408472012101</v>
      </c>
      <c r="H177" s="103">
        <v>-160.49786686838124</v>
      </c>
      <c r="I177" s="103">
        <v>-157.00164901664144</v>
      </c>
      <c r="J177" s="103">
        <v>-153.50543116490167</v>
      </c>
      <c r="K177" s="103">
        <v>-150.00921331316187</v>
      </c>
      <c r="L177" s="103">
        <v>-146.51299546142209</v>
      </c>
      <c r="M177" s="103">
        <v>-143.49815431164902</v>
      </c>
      <c r="N177" s="103">
        <v>-141.02614220877459</v>
      </c>
      <c r="O177" s="103">
        <v>-138.55413010590016</v>
      </c>
      <c r="P177" s="103">
        <v>-136.0821180030257</v>
      </c>
      <c r="Q177" s="103">
        <v>-133.61010590015127</v>
      </c>
      <c r="R177" s="103">
        <v>-131.13809379727684</v>
      </c>
      <c r="S177" s="103">
        <v>-128.66608169440241</v>
      </c>
      <c r="T177" s="103">
        <v>-126.752223903177</v>
      </c>
      <c r="U177" s="103">
        <v>-124.92922844175492</v>
      </c>
      <c r="V177" s="103">
        <v>-123.10623298033283</v>
      </c>
      <c r="W177" s="103">
        <v>-121.28323751891074</v>
      </c>
      <c r="X177" s="103">
        <v>-119.46024205748866</v>
      </c>
      <c r="Y177" s="103">
        <v>-117.63724659606657</v>
      </c>
      <c r="Z177" s="103">
        <v>-115.92151515151517</v>
      </c>
      <c r="AA177" s="103">
        <v>-114.52757575757576</v>
      </c>
      <c r="AB177" s="103">
        <v>-113.13363636363637</v>
      </c>
      <c r="AC177" s="103">
        <v>-111.73969696969698</v>
      </c>
      <c r="AD177" s="103">
        <v>-110.34575757575759</v>
      </c>
      <c r="AE177" s="103">
        <v>-108.9518181818182</v>
      </c>
      <c r="AF177" s="103">
        <v>-107.55787878787879</v>
      </c>
      <c r="AG177" s="103">
        <v>-106.36208018154312</v>
      </c>
      <c r="AH177" s="103">
        <v>-105.27297276853253</v>
      </c>
      <c r="AI177" s="103">
        <v>-104.18386535552195</v>
      </c>
      <c r="AJ177" s="103">
        <v>-103.09475794251135</v>
      </c>
      <c r="AK177" s="103">
        <v>-102.00565052950076</v>
      </c>
      <c r="AL177" s="103">
        <v>-100.91654311649016</v>
      </c>
      <c r="AM177" s="103">
        <v>-99.836331316187596</v>
      </c>
      <c r="AN177" s="103">
        <v>-98.96961422087746</v>
      </c>
      <c r="AO177" s="103">
        <v>-98.102897125567324</v>
      </c>
      <c r="AP177" s="103">
        <v>-97.236180030257188</v>
      </c>
      <c r="AQ177" s="103">
        <v>-96.369462934947052</v>
      </c>
      <c r="AR177" s="103">
        <v>-95.502745839636916</v>
      </c>
      <c r="AS177" s="103">
        <v>-94.636028744326779</v>
      </c>
      <c r="AT177" s="103">
        <v>-93.814157575757577</v>
      </c>
      <c r="AU177" s="103">
        <v>-93.051733333333331</v>
      </c>
      <c r="AV177" s="103">
        <v>-92.324290909090905</v>
      </c>
      <c r="AW177" s="103">
        <v>-91.610733333333329</v>
      </c>
      <c r="AX177" s="103">
        <v>-90.924066666666661</v>
      </c>
      <c r="AY177" s="103">
        <v>-90.251530120481931</v>
      </c>
      <c r="AZ177" s="103">
        <v>-89.594301204819274</v>
      </c>
      <c r="BA177" s="103">
        <v>-88.973066666666668</v>
      </c>
      <c r="BB177" s="103">
        <v>-88.431648484848481</v>
      </c>
      <c r="BC177" s="103">
        <v>-88.241345454545453</v>
      </c>
      <c r="BD177" s="103">
        <v>-88.061442424242429</v>
      </c>
      <c r="BE177" s="103">
        <v>-87.891139393939397</v>
      </c>
      <c r="BF177" s="103">
        <v>-87.724527272727272</v>
      </c>
      <c r="BG177" s="103">
        <v>-87.559879518072293</v>
      </c>
      <c r="BH177" s="103">
        <v>-87.400240963855424</v>
      </c>
      <c r="BI177" s="103">
        <v>-87.187793939393941</v>
      </c>
      <c r="BJ177" s="103">
        <v>-86.933854545454551</v>
      </c>
      <c r="BK177" s="103">
        <v>-86.678812121212133</v>
      </c>
      <c r="BL177" s="103">
        <v>-86.427284848484859</v>
      </c>
      <c r="BM177" s="103">
        <v>-86.18607272727273</v>
      </c>
      <c r="BN177" s="103">
        <v>-85.947078787878795</v>
      </c>
      <c r="BO177" s="103">
        <v>-85.709503030303026</v>
      </c>
      <c r="BP177" s="103">
        <v>-85.476771084337358</v>
      </c>
      <c r="BQ177" s="103">
        <v>-85.24490909090909</v>
      </c>
      <c r="BR177" s="103">
        <v>-85.014606060606056</v>
      </c>
      <c r="BS177" s="103">
        <v>-84.795727272727277</v>
      </c>
      <c r="BT177" s="103">
        <v>-84.582999999999998</v>
      </c>
    </row>
    <row r="178" spans="1:72" ht="9.9499999999999993" customHeight="1" thickBot="1">
      <c r="A178" s="45" t="s">
        <v>26</v>
      </c>
      <c r="B178" s="35">
        <v>-18.61</v>
      </c>
      <c r="C178" s="35">
        <v>-18.612303030303028</v>
      </c>
      <c r="D178" s="103">
        <v>-18.618363636363636</v>
      </c>
      <c r="E178" s="103">
        <v>-18.624424242424244</v>
      </c>
      <c r="F178" s="103">
        <v>-18.631089258698939</v>
      </c>
      <c r="G178" s="103">
        <v>-18.644704992435702</v>
      </c>
      <c r="H178" s="103">
        <v>-18.658320726172466</v>
      </c>
      <c r="I178" s="103">
        <v>-18.671936459909226</v>
      </c>
      <c r="J178" s="103">
        <v>-18.685552193645989</v>
      </c>
      <c r="K178" s="103">
        <v>-18.699167927382753</v>
      </c>
      <c r="L178" s="103">
        <v>-18.712783661119516</v>
      </c>
      <c r="M178" s="103">
        <v>-18.728532526475036</v>
      </c>
      <c r="N178" s="103">
        <v>-18.746686838124052</v>
      </c>
      <c r="O178" s="103">
        <v>-18.764841149773069</v>
      </c>
      <c r="P178" s="103">
        <v>-18.782995461422086</v>
      </c>
      <c r="Q178" s="103">
        <v>-18.801149773071103</v>
      </c>
      <c r="R178" s="103">
        <v>-18.81930408472012</v>
      </c>
      <c r="S178" s="103">
        <v>-18.837458396369136</v>
      </c>
      <c r="T178" s="103">
        <v>-18.856913767019666</v>
      </c>
      <c r="U178" s="103">
        <v>-18.876580937972768</v>
      </c>
      <c r="V178" s="103">
        <v>-18.896248108925871</v>
      </c>
      <c r="W178" s="103">
        <v>-18.91591527987897</v>
      </c>
      <c r="X178" s="103">
        <v>-18.935582450832072</v>
      </c>
      <c r="Y178" s="103">
        <v>-18.955249621785175</v>
      </c>
      <c r="Z178" s="103">
        <v>-18.975303030303028</v>
      </c>
      <c r="AA178" s="103">
        <v>-18.996515151515151</v>
      </c>
      <c r="AB178" s="103">
        <v>-19.017727272727271</v>
      </c>
      <c r="AC178" s="103">
        <v>-19.038939393939394</v>
      </c>
      <c r="AD178" s="103">
        <v>-19.060151515151514</v>
      </c>
      <c r="AE178" s="103">
        <v>-19.081363636363637</v>
      </c>
      <c r="AF178" s="103">
        <v>-19.102575757575757</v>
      </c>
      <c r="AG178" s="103">
        <v>-19.12376701966717</v>
      </c>
      <c r="AH178" s="103">
        <v>-19.144947049924358</v>
      </c>
      <c r="AI178" s="103">
        <v>-19.166127080181543</v>
      </c>
      <c r="AJ178" s="103">
        <v>-19.187307110438727</v>
      </c>
      <c r="AK178" s="103">
        <v>-19.208487140695915</v>
      </c>
      <c r="AL178" s="103">
        <v>-19.2296671709531</v>
      </c>
      <c r="AM178" s="103">
        <v>-19.250786686838126</v>
      </c>
      <c r="AN178" s="103">
        <v>-19.270453857791225</v>
      </c>
      <c r="AO178" s="103">
        <v>-19.290121028744327</v>
      </c>
      <c r="AP178" s="103">
        <v>-19.309788199697426</v>
      </c>
      <c r="AQ178" s="103">
        <v>-19.329455370650528</v>
      </c>
      <c r="AR178" s="103">
        <v>-19.349122541603631</v>
      </c>
      <c r="AS178" s="103">
        <v>-19.36878971255673</v>
      </c>
      <c r="AT178" s="103">
        <v>-19.390424242424242</v>
      </c>
      <c r="AU178" s="103">
        <v>-19.414666666666669</v>
      </c>
      <c r="AV178" s="103">
        <v>-19.43418181818182</v>
      </c>
      <c r="AW178" s="103">
        <v>-19.452363636363636</v>
      </c>
      <c r="AX178" s="103">
        <v>-19.470545454545455</v>
      </c>
      <c r="AY178" s="103">
        <v>-19.488674698795183</v>
      </c>
      <c r="AZ178" s="103">
        <v>-19.506746987951807</v>
      </c>
      <c r="BA178" s="103">
        <v>-19.52987878787879</v>
      </c>
      <c r="BB178" s="103">
        <v>-19.553090909090908</v>
      </c>
      <c r="BC178" s="103">
        <v>-19.571272727272728</v>
      </c>
      <c r="BD178" s="103">
        <v>-19.589454545454544</v>
      </c>
      <c r="BE178" s="103">
        <v>-19.607636363636363</v>
      </c>
      <c r="BF178" s="103">
        <v>-19.631090909090908</v>
      </c>
      <c r="BG178" s="103">
        <v>-19.653975903614455</v>
      </c>
      <c r="BH178" s="103">
        <v>-19.672048192771083</v>
      </c>
      <c r="BI178" s="103">
        <v>-19.69018181818182</v>
      </c>
      <c r="BJ178" s="103">
        <v>-19.708363636363636</v>
      </c>
      <c r="BK178" s="103">
        <v>-19.726545454545455</v>
      </c>
      <c r="BL178" s="103">
        <v>-19.746303030303029</v>
      </c>
      <c r="BM178" s="103">
        <v>-19.770545454545456</v>
      </c>
      <c r="BN178" s="103">
        <v>-19.791090909090908</v>
      </c>
      <c r="BO178" s="103">
        <v>-19.809272727272727</v>
      </c>
      <c r="BP178" s="103">
        <v>-19.827349397590361</v>
      </c>
      <c r="BQ178" s="103">
        <v>-19.847272727272728</v>
      </c>
      <c r="BR178" s="103">
        <v>-19.871515151515151</v>
      </c>
      <c r="BS178" s="103">
        <v>-19.891818181818181</v>
      </c>
      <c r="BT178" s="103">
        <v>-19.91</v>
      </c>
    </row>
    <row r="179" spans="1:72" ht="9.9499999999999993" customHeight="1" thickBot="1">
      <c r="A179" s="45" t="s">
        <v>5</v>
      </c>
      <c r="B179" s="35">
        <v>-60.071090909090906</v>
      </c>
      <c r="C179" s="35">
        <v>-58.274363636363631</v>
      </c>
      <c r="D179" s="103">
        <v>-56.601636363636359</v>
      </c>
      <c r="E179" s="103">
        <v>-55.048363636363632</v>
      </c>
      <c r="F179" s="103">
        <v>-53.531588502269287</v>
      </c>
      <c r="G179" s="103">
        <v>-51.926444780635393</v>
      </c>
      <c r="H179" s="103">
        <v>-50.321301059001506</v>
      </c>
      <c r="I179" s="103">
        <v>-48.716157337367619</v>
      </c>
      <c r="J179" s="103">
        <v>-47.111013615733732</v>
      </c>
      <c r="K179" s="103">
        <v>-45.505869894099845</v>
      </c>
      <c r="L179" s="103">
        <v>-43.900726172465959</v>
      </c>
      <c r="M179" s="103">
        <v>-43.136747352496215</v>
      </c>
      <c r="N179" s="103">
        <v>-43.321316187594554</v>
      </c>
      <c r="O179" s="103">
        <v>-43.505885022692887</v>
      </c>
      <c r="P179" s="103">
        <v>-43.690453857791226</v>
      </c>
      <c r="Q179" s="103">
        <v>-43.875022692889566</v>
      </c>
      <c r="R179" s="103">
        <v>-44.059591527987898</v>
      </c>
      <c r="S179" s="103">
        <v>-44.244160363086237</v>
      </c>
      <c r="T179" s="103">
        <v>-43.788608169440245</v>
      </c>
      <c r="U179" s="103">
        <v>-43.228850226928898</v>
      </c>
      <c r="V179" s="103">
        <v>-42.669092284417552</v>
      </c>
      <c r="W179" s="103">
        <v>-42.109334341906205</v>
      </c>
      <c r="X179" s="103">
        <v>-41.549576399394859</v>
      </c>
      <c r="Y179" s="103">
        <v>-40.989818456883512</v>
      </c>
      <c r="Z179" s="103">
        <v>-40.463939393939391</v>
      </c>
      <c r="AA179" s="103">
        <v>-40.039696969696969</v>
      </c>
      <c r="AB179" s="103">
        <v>-39.615454545454547</v>
      </c>
      <c r="AC179" s="103">
        <v>-39.191212121212125</v>
      </c>
      <c r="AD179" s="103">
        <v>-38.766969696969696</v>
      </c>
      <c r="AE179" s="103">
        <v>-38.342727272727274</v>
      </c>
      <c r="AF179" s="103">
        <v>-37.918484848484852</v>
      </c>
      <c r="AG179" s="103">
        <v>-37.544810892586995</v>
      </c>
      <c r="AH179" s="103">
        <v>-37.198366111951593</v>
      </c>
      <c r="AI179" s="103">
        <v>-36.851921331316191</v>
      </c>
      <c r="AJ179" s="103">
        <v>-36.50547655068079</v>
      </c>
      <c r="AK179" s="103">
        <v>-36.159031770045388</v>
      </c>
      <c r="AL179" s="103">
        <v>-35.812586989409986</v>
      </c>
      <c r="AM179" s="103">
        <v>-35.467594553706505</v>
      </c>
      <c r="AN179" s="103">
        <v>-35.157458396369137</v>
      </c>
      <c r="AO179" s="103">
        <v>-34.847322239031769</v>
      </c>
      <c r="AP179" s="103">
        <v>-34.537186081694401</v>
      </c>
      <c r="AQ179" s="103">
        <v>-34.227049924357033</v>
      </c>
      <c r="AR179" s="103">
        <v>-33.916913767019665</v>
      </c>
      <c r="AS179" s="103">
        <v>-33.606777609682297</v>
      </c>
      <c r="AT179" s="103">
        <v>-33.299696969696974</v>
      </c>
      <c r="AU179" s="103">
        <v>-32.99666666666667</v>
      </c>
      <c r="AV179" s="103">
        <v>-32.698363636363638</v>
      </c>
      <c r="AW179" s="103">
        <v>-32.401393939393941</v>
      </c>
      <c r="AX179" s="103">
        <v>-32.104424242424244</v>
      </c>
      <c r="AY179" s="103">
        <v>-31.808313253012049</v>
      </c>
      <c r="AZ179" s="103">
        <v>-31.513132530120483</v>
      </c>
      <c r="BA179" s="103">
        <v>-31.22642424242424</v>
      </c>
      <c r="BB179" s="103">
        <v>-30.988969696969697</v>
      </c>
      <c r="BC179" s="103">
        <v>-30.982909090909089</v>
      </c>
      <c r="BD179" s="103">
        <v>-30.957939393939395</v>
      </c>
      <c r="BE179" s="103">
        <v>-30.915515151515152</v>
      </c>
      <c r="BF179" s="103">
        <v>-30.852</v>
      </c>
      <c r="BG179" s="103">
        <v>-30.781445783132529</v>
      </c>
      <c r="BH179" s="103">
        <v>-30.69710843373494</v>
      </c>
      <c r="BI179" s="103">
        <v>-30.554787878787877</v>
      </c>
      <c r="BJ179" s="103">
        <v>-30.366909090909093</v>
      </c>
      <c r="BK179" s="103">
        <v>-30.173515151515151</v>
      </c>
      <c r="BL179" s="103">
        <v>-29.981151515151517</v>
      </c>
      <c r="BM179" s="103">
        <v>-29.793272727272726</v>
      </c>
      <c r="BN179" s="103">
        <v>-29.605393939393938</v>
      </c>
      <c r="BO179" s="103">
        <v>-29.417515151515151</v>
      </c>
      <c r="BP179" s="103">
        <v>-29.230722891566266</v>
      </c>
      <c r="BQ179" s="103">
        <v>-29.043636363636363</v>
      </c>
      <c r="BR179" s="103">
        <v>-28.855757575757575</v>
      </c>
      <c r="BS179" s="103">
        <v>-28.671818181818182</v>
      </c>
      <c r="BT179" s="103">
        <v>-28.49</v>
      </c>
    </row>
    <row r="180" spans="1:72" ht="9.9499999999999993" customHeight="1" thickBot="1">
      <c r="A180" s="45" t="s">
        <v>6</v>
      </c>
      <c r="B180" s="35">
        <v>-15.986666666666665</v>
      </c>
      <c r="C180" s="35">
        <v>-15.667151515151515</v>
      </c>
      <c r="D180" s="103">
        <v>-15.370181818181816</v>
      </c>
      <c r="E180" s="103">
        <v>-15.099757575757575</v>
      </c>
      <c r="F180" s="103">
        <v>-14.822118003025718</v>
      </c>
      <c r="G180" s="103">
        <v>-14.3485930408472</v>
      </c>
      <c r="H180" s="103">
        <v>-13.875068078668683</v>
      </c>
      <c r="I180" s="103">
        <v>-13.401543116490167</v>
      </c>
      <c r="J180" s="103">
        <v>-12.928018154311649</v>
      </c>
      <c r="K180" s="103">
        <v>-12.454493192133132</v>
      </c>
      <c r="L180" s="103">
        <v>-11.980968229954614</v>
      </c>
      <c r="M180" s="103">
        <v>-11.990953101361573</v>
      </c>
      <c r="N180" s="103">
        <v>-12.546172465960666</v>
      </c>
      <c r="O180" s="103">
        <v>-13.101391830559759</v>
      </c>
      <c r="P180" s="103">
        <v>-13.656611195158851</v>
      </c>
      <c r="Q180" s="103">
        <v>-14.211830559757944</v>
      </c>
      <c r="R180" s="103">
        <v>-14.767049924357035</v>
      </c>
      <c r="S180" s="103">
        <v>-15.322269288956129</v>
      </c>
      <c r="T180" s="103">
        <v>-15.362269288956128</v>
      </c>
      <c r="U180" s="103">
        <v>-15.31839636913767</v>
      </c>
      <c r="V180" s="103">
        <v>-15.274523449319213</v>
      </c>
      <c r="W180" s="103">
        <v>-15.230650529500757</v>
      </c>
      <c r="X180" s="103">
        <v>-15.186777609682299</v>
      </c>
      <c r="Y180" s="103">
        <v>-15.142904689863842</v>
      </c>
      <c r="Z180" s="103">
        <v>-15.103939393939394</v>
      </c>
      <c r="AA180" s="103">
        <v>-15.079696969696968</v>
      </c>
      <c r="AB180" s="103">
        <v>-15.055454545454545</v>
      </c>
      <c r="AC180" s="103">
        <v>-15.031212121212121</v>
      </c>
      <c r="AD180" s="103">
        <v>-15.006969696969696</v>
      </c>
      <c r="AE180" s="103">
        <v>-14.982727272727272</v>
      </c>
      <c r="AF180" s="103">
        <v>-14.958484848484847</v>
      </c>
      <c r="AG180" s="103">
        <v>-14.933282904689863</v>
      </c>
      <c r="AH180" s="103">
        <v>-14.907564296520423</v>
      </c>
      <c r="AI180" s="103">
        <v>-14.881845688350984</v>
      </c>
      <c r="AJ180" s="103">
        <v>-14.856127080181542</v>
      </c>
      <c r="AK180" s="103">
        <v>-14.830408472012103</v>
      </c>
      <c r="AL180" s="103">
        <v>-14.804689863842661</v>
      </c>
      <c r="AM180" s="103">
        <v>-14.778124054462934</v>
      </c>
      <c r="AN180" s="103">
        <v>-14.731225416036308</v>
      </c>
      <c r="AO180" s="103">
        <v>-14.684326777609682</v>
      </c>
      <c r="AP180" s="103">
        <v>-14.637428139183056</v>
      </c>
      <c r="AQ180" s="103">
        <v>-14.59052950075643</v>
      </c>
      <c r="AR180" s="103">
        <v>-14.543630862329804</v>
      </c>
      <c r="AS180" s="103">
        <v>-14.496732223903178</v>
      </c>
      <c r="AT180" s="103">
        <v>-14.443939393939395</v>
      </c>
      <c r="AU180" s="103">
        <v>-14.383333333333333</v>
      </c>
      <c r="AV180" s="103">
        <v>-14.318</v>
      </c>
      <c r="AW180" s="103">
        <v>-14.251333333333333</v>
      </c>
      <c r="AX180" s="103">
        <v>-14.184666666666667</v>
      </c>
      <c r="AY180" s="103">
        <v>-14.115301204819277</v>
      </c>
      <c r="AZ180" s="103">
        <v>-14.04301204819277</v>
      </c>
      <c r="BA180" s="103">
        <v>-13.965393939393939</v>
      </c>
      <c r="BB180" s="103">
        <v>-13.878363636363636</v>
      </c>
      <c r="BC180" s="103">
        <v>-13.751090909090909</v>
      </c>
      <c r="BD180" s="103">
        <v>-13.639575757575757</v>
      </c>
      <c r="BE180" s="103">
        <v>-13.54260606060606</v>
      </c>
      <c r="BF180" s="103">
        <v>-13.461454545454545</v>
      </c>
      <c r="BG180" s="103">
        <v>-13.384096385542168</v>
      </c>
      <c r="BH180" s="103">
        <v>-13.311807228915661</v>
      </c>
      <c r="BI180" s="103">
        <v>-13.242666666666667</v>
      </c>
      <c r="BJ180" s="103">
        <v>-13.176</v>
      </c>
      <c r="BK180" s="103">
        <v>-13.114848484848485</v>
      </c>
      <c r="BL180" s="103">
        <v>-13.054242424242425</v>
      </c>
      <c r="BM180" s="103">
        <v>-12.993636363636364</v>
      </c>
      <c r="BN180" s="103">
        <v>-12.933030303030304</v>
      </c>
      <c r="BO180" s="103">
        <v>-12.872424242424241</v>
      </c>
      <c r="BP180" s="103">
        <v>-12.812168674698794</v>
      </c>
      <c r="BQ180" s="103">
        <v>-12.751818181818182</v>
      </c>
      <c r="BR180" s="103">
        <v>-12.691212121212121</v>
      </c>
      <c r="BS180" s="103">
        <v>-12.630606060606061</v>
      </c>
      <c r="BT180" s="103">
        <v>-12.57</v>
      </c>
    </row>
    <row r="181" spans="1:72" ht="9.9499999999999993" customHeight="1" thickBot="1">
      <c r="A181" s="45" t="s">
        <v>7</v>
      </c>
      <c r="B181" s="35">
        <v>-22.205757575757573</v>
      </c>
      <c r="C181" s="35">
        <v>-21.627333333333333</v>
      </c>
      <c r="D181" s="103">
        <v>-21.093999999999998</v>
      </c>
      <c r="E181" s="103">
        <v>-20.596060606060604</v>
      </c>
      <c r="F181" s="103">
        <v>-20.142375189107412</v>
      </c>
      <c r="G181" s="103">
        <v>-20.047065052950074</v>
      </c>
      <c r="H181" s="103">
        <v>-19.951754916792737</v>
      </c>
      <c r="I181" s="103">
        <v>-19.8564447806354</v>
      </c>
      <c r="J181" s="103">
        <v>-19.761134644478062</v>
      </c>
      <c r="K181" s="103">
        <v>-19.665824508320725</v>
      </c>
      <c r="L181" s="103">
        <v>-19.570514372163387</v>
      </c>
      <c r="M181" s="103">
        <v>-19.074886535552196</v>
      </c>
      <c r="N181" s="103">
        <v>-18.127836611195157</v>
      </c>
      <c r="O181" s="103">
        <v>-17.180786686838125</v>
      </c>
      <c r="P181" s="103">
        <v>-16.233736762481087</v>
      </c>
      <c r="Q181" s="103">
        <v>-15.286686838124053</v>
      </c>
      <c r="R181" s="103">
        <v>-14.339636913767016</v>
      </c>
      <c r="S181" s="103">
        <v>-13.392586989409981</v>
      </c>
      <c r="T181" s="103">
        <v>-13.058335854765506</v>
      </c>
      <c r="U181" s="103">
        <v>-12.823842662632375</v>
      </c>
      <c r="V181" s="103">
        <v>-12.589349470499243</v>
      </c>
      <c r="W181" s="103">
        <v>-12.354856278366112</v>
      </c>
      <c r="X181" s="103">
        <v>-12.120363086232981</v>
      </c>
      <c r="Y181" s="103">
        <v>-11.88586989409985</v>
      </c>
      <c r="Z181" s="103">
        <v>-11.664545454545456</v>
      </c>
      <c r="AA181" s="103">
        <v>-11.482727272727274</v>
      </c>
      <c r="AB181" s="103">
        <v>-11.300909090909091</v>
      </c>
      <c r="AC181" s="103">
        <v>-11.119090909090909</v>
      </c>
      <c r="AD181" s="103">
        <v>-10.937272727272727</v>
      </c>
      <c r="AE181" s="103">
        <v>-10.755454545454546</v>
      </c>
      <c r="AF181" s="103">
        <v>-10.573636363636364</v>
      </c>
      <c r="AG181" s="103">
        <v>-10.424152798789713</v>
      </c>
      <c r="AH181" s="103">
        <v>-10.292080181543117</v>
      </c>
      <c r="AI181" s="103">
        <v>-10.160007564296521</v>
      </c>
      <c r="AJ181" s="103">
        <v>-10.027934947049925</v>
      </c>
      <c r="AK181" s="103">
        <v>-9.8958623298033288</v>
      </c>
      <c r="AL181" s="103">
        <v>-9.7637897125567328</v>
      </c>
      <c r="AM181" s="103">
        <v>-9.6337140695915284</v>
      </c>
      <c r="AN181" s="103">
        <v>-9.5515658093797278</v>
      </c>
      <c r="AO181" s="103">
        <v>-9.4694175491679271</v>
      </c>
      <c r="AP181" s="103">
        <v>-9.3872692889561264</v>
      </c>
      <c r="AQ181" s="103">
        <v>-9.3051210287443276</v>
      </c>
      <c r="AR181" s="103">
        <v>-9.2229727685325269</v>
      </c>
      <c r="AS181" s="103">
        <v>-9.1408245083207262</v>
      </c>
      <c r="AT181" s="103">
        <v>-9.071587878787879</v>
      </c>
      <c r="AU181" s="103">
        <v>-9.0194666666666663</v>
      </c>
      <c r="AV181" s="103">
        <v>-8.9758545454545455</v>
      </c>
      <c r="AW181" s="103">
        <v>-8.9359818181818174</v>
      </c>
      <c r="AX181" s="103">
        <v>-8.9050727272727261</v>
      </c>
      <c r="AY181" s="103">
        <v>-8.8783012048192766</v>
      </c>
      <c r="AZ181" s="103">
        <v>-8.8560120481927704</v>
      </c>
      <c r="BA181" s="103">
        <v>-8.8400727272727266</v>
      </c>
      <c r="BB181" s="103">
        <v>-8.8179030303030288</v>
      </c>
      <c r="BC181" s="103">
        <v>-8.7585090909090901</v>
      </c>
      <c r="BD181" s="103">
        <v>-8.7151878787878783</v>
      </c>
      <c r="BE181" s="103">
        <v>-8.6867030303030308</v>
      </c>
      <c r="BF181" s="103">
        <v>-8.6735090909090911</v>
      </c>
      <c r="BG181" s="103">
        <v>-8.6656626506024086</v>
      </c>
      <c r="BH181" s="103">
        <v>-8.668674698795181</v>
      </c>
      <c r="BI181" s="103">
        <v>-8.6927393939393944</v>
      </c>
      <c r="BJ181" s="103">
        <v>-8.7333454545454554</v>
      </c>
      <c r="BK181" s="103">
        <v>-8.7772606060606062</v>
      </c>
      <c r="BL181" s="103">
        <v>-8.8216606060606058</v>
      </c>
      <c r="BM181" s="103">
        <v>-8.8665090909090907</v>
      </c>
      <c r="BN181" s="103">
        <v>-8.9120969696969699</v>
      </c>
      <c r="BO181" s="103">
        <v>-8.9581575757575767</v>
      </c>
      <c r="BP181" s="103">
        <v>-9.0051084337349412</v>
      </c>
      <c r="BQ181" s="103">
        <v>-9.052545454545454</v>
      </c>
      <c r="BR181" s="103">
        <v>-9.1010303030303028</v>
      </c>
      <c r="BS181" s="103">
        <v>-9.1506969696969698</v>
      </c>
      <c r="BT181" s="103">
        <v>-9.2010000000000005</v>
      </c>
    </row>
    <row r="182" spans="1:72" ht="9.9499999999999993" customHeight="1" thickBot="1">
      <c r="A182" s="45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  <c r="AK182" s="103"/>
      <c r="AL182" s="103"/>
      <c r="AM182" s="103"/>
      <c r="AN182" s="103"/>
      <c r="AO182" s="103"/>
      <c r="AP182" s="103"/>
      <c r="AQ182" s="103"/>
      <c r="AR182" s="103"/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103"/>
      <c r="BG182" s="103"/>
      <c r="BH182" s="103"/>
      <c r="BI182" s="103"/>
      <c r="BJ182" s="103"/>
      <c r="BK182" s="103"/>
      <c r="BL182" s="103"/>
      <c r="BM182" s="103"/>
      <c r="BN182" s="103"/>
      <c r="BO182" s="103"/>
      <c r="BP182" s="103"/>
      <c r="BQ182" s="103"/>
      <c r="BR182" s="103"/>
      <c r="BS182" s="103"/>
      <c r="BT182" s="103"/>
    </row>
    <row r="183" spans="1:72" ht="9.9499999999999993" customHeight="1" thickBot="1">
      <c r="A183" s="45"/>
      <c r="D183" s="103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  <c r="AK183" s="103"/>
      <c r="AL183" s="103"/>
      <c r="AM183" s="103"/>
      <c r="AN183" s="103"/>
      <c r="AO183" s="103"/>
      <c r="AP183" s="103"/>
      <c r="AQ183" s="103"/>
      <c r="AR183" s="103"/>
      <c r="AS183" s="103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103"/>
      <c r="BP183" s="103"/>
      <c r="BQ183" s="103"/>
      <c r="BR183" s="103"/>
      <c r="BS183" s="103"/>
      <c r="BT183" s="103"/>
    </row>
    <row r="184" spans="1:72" ht="9.9499999999999993" customHeight="1" thickBot="1">
      <c r="A184" s="38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S184" s="103"/>
      <c r="T184" s="103"/>
      <c r="U184" s="103"/>
      <c r="V184" s="103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3"/>
      <c r="AS184" s="103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</row>
    <row r="185" spans="1:72" ht="9.9499999999999993" customHeight="1" thickBot="1">
      <c r="A185" s="38"/>
      <c r="D185" s="103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</row>
    <row r="186" spans="1:72" ht="9.9499999999999993" customHeight="1" thickBot="1">
      <c r="A186" s="38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3"/>
      <c r="AS186" s="103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</row>
    <row r="187" spans="1:72" ht="9.9499999999999993" customHeight="1" thickBot="1">
      <c r="A187" s="38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S187" s="103"/>
      <c r="T187" s="103"/>
      <c r="U187" s="103"/>
      <c r="V187" s="103"/>
      <c r="W187" s="103"/>
      <c r="X187" s="103"/>
      <c r="Y187" s="103"/>
      <c r="Z187" s="103"/>
      <c r="AA187" s="103"/>
      <c r="AB187" s="103"/>
      <c r="AC187" s="103"/>
      <c r="AD187" s="103"/>
      <c r="AE187" s="103"/>
      <c r="AF187" s="103"/>
      <c r="AG187" s="103"/>
      <c r="AH187" s="103"/>
      <c r="AI187" s="103"/>
      <c r="AJ187" s="103"/>
      <c r="AK187" s="103"/>
      <c r="AL187" s="103"/>
      <c r="AM187" s="103"/>
      <c r="AN187" s="103"/>
      <c r="AO187" s="103"/>
      <c r="AP187" s="103"/>
      <c r="AQ187" s="103"/>
      <c r="AR187" s="103"/>
      <c r="AS187" s="103"/>
      <c r="AT187" s="103"/>
      <c r="AU187" s="103"/>
      <c r="AV187" s="103"/>
      <c r="AW187" s="103"/>
      <c r="AX187" s="103"/>
      <c r="AY187" s="103"/>
      <c r="AZ187" s="103"/>
      <c r="BA187" s="103"/>
      <c r="BB187" s="103"/>
      <c r="BC187" s="103"/>
      <c r="BD187" s="103"/>
      <c r="BE187" s="103"/>
      <c r="BF187" s="103"/>
      <c r="BG187" s="103"/>
      <c r="BH187" s="103"/>
      <c r="BI187" s="103"/>
      <c r="BJ187" s="103"/>
      <c r="BK187" s="103"/>
      <c r="BL187" s="103"/>
      <c r="BM187" s="103"/>
      <c r="BN187" s="103"/>
      <c r="BO187" s="103"/>
      <c r="BP187" s="103"/>
      <c r="BQ187" s="103"/>
      <c r="BR187" s="103"/>
      <c r="BS187" s="103"/>
      <c r="BT187" s="103"/>
    </row>
    <row r="188" spans="1:72" ht="9.9499999999999993" customHeight="1" thickBot="1">
      <c r="A188" s="38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  <c r="Z188" s="103"/>
      <c r="AA188" s="103"/>
      <c r="AB188" s="103"/>
      <c r="AC188" s="103"/>
      <c r="AD188" s="103"/>
      <c r="AE188" s="103"/>
      <c r="AF188" s="103"/>
      <c r="AG188" s="103"/>
      <c r="AH188" s="103"/>
      <c r="AI188" s="103"/>
      <c r="AJ188" s="103"/>
      <c r="AK188" s="103"/>
      <c r="AL188" s="103"/>
      <c r="AM188" s="103"/>
      <c r="AN188" s="103"/>
      <c r="AO188" s="103"/>
      <c r="AP188" s="103"/>
      <c r="AQ188" s="103"/>
      <c r="AR188" s="103"/>
      <c r="AS188" s="103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103"/>
      <c r="BD188" s="103"/>
      <c r="BE188" s="103"/>
      <c r="BF188" s="103"/>
      <c r="BG188" s="103"/>
      <c r="BH188" s="103"/>
      <c r="BI188" s="103"/>
      <c r="BJ188" s="103"/>
      <c r="BK188" s="103"/>
      <c r="BL188" s="103"/>
      <c r="BM188" s="103"/>
      <c r="BN188" s="103"/>
      <c r="BO188" s="103"/>
      <c r="BP188" s="103"/>
      <c r="BQ188" s="103"/>
      <c r="BR188" s="103"/>
      <c r="BS188" s="103"/>
      <c r="BT188" s="103"/>
    </row>
    <row r="189" spans="1:72" ht="9.9499999999999993" customHeight="1" thickBot="1">
      <c r="A189" s="38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  <c r="AA189" s="103"/>
      <c r="AB189" s="103"/>
      <c r="AC189" s="103"/>
      <c r="AD189" s="103"/>
      <c r="AE189" s="103"/>
      <c r="AF189" s="103"/>
      <c r="AG189" s="103"/>
      <c r="AH189" s="103"/>
      <c r="AI189" s="103"/>
      <c r="AJ189" s="103"/>
      <c r="AK189" s="103"/>
      <c r="AL189" s="103"/>
      <c r="AM189" s="103"/>
      <c r="AN189" s="103"/>
      <c r="AO189" s="103"/>
      <c r="AP189" s="103"/>
      <c r="AQ189" s="103"/>
      <c r="AR189" s="103"/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103"/>
      <c r="BD189" s="103"/>
      <c r="BE189" s="103"/>
      <c r="BF189" s="103"/>
      <c r="BG189" s="103"/>
      <c r="BH189" s="103"/>
      <c r="BI189" s="103"/>
      <c r="BJ189" s="103"/>
      <c r="BK189" s="103"/>
      <c r="BL189" s="103"/>
      <c r="BM189" s="103"/>
      <c r="BN189" s="103"/>
      <c r="BO189" s="103"/>
      <c r="BP189" s="103"/>
      <c r="BQ189" s="103"/>
      <c r="BR189" s="103"/>
      <c r="BS189" s="103"/>
      <c r="BT189" s="103"/>
    </row>
    <row r="190" spans="1:72" ht="9.9499999999999993" customHeight="1" thickBot="1">
      <c r="A190" s="38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3"/>
      <c r="AF190" s="103"/>
      <c r="AG190" s="103"/>
      <c r="AH190" s="103"/>
      <c r="AI190" s="103"/>
      <c r="AJ190" s="103"/>
      <c r="AK190" s="103"/>
      <c r="AL190" s="103"/>
      <c r="AM190" s="103"/>
      <c r="AN190" s="103"/>
      <c r="AO190" s="103"/>
      <c r="AP190" s="103"/>
      <c r="AQ190" s="103"/>
      <c r="AR190" s="103"/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103"/>
      <c r="BD190" s="103"/>
      <c r="BE190" s="103"/>
      <c r="BF190" s="103"/>
      <c r="BG190" s="103"/>
      <c r="BH190" s="103"/>
      <c r="BI190" s="103"/>
      <c r="BJ190" s="103"/>
      <c r="BK190" s="103"/>
      <c r="BL190" s="103"/>
      <c r="BM190" s="103"/>
      <c r="BN190" s="103"/>
      <c r="BO190" s="103"/>
      <c r="BP190" s="103"/>
      <c r="BQ190" s="103"/>
      <c r="BR190" s="103"/>
      <c r="BS190" s="103"/>
      <c r="BT190" s="103"/>
    </row>
    <row r="191" spans="1:72" ht="9.9499999999999993" customHeight="1" thickBot="1">
      <c r="A191" s="38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  <c r="AA191" s="103"/>
      <c r="AB191" s="103"/>
      <c r="AC191" s="103"/>
      <c r="AD191" s="103"/>
      <c r="AE191" s="103"/>
      <c r="AF191" s="103"/>
      <c r="AG191" s="103"/>
      <c r="AH191" s="103"/>
      <c r="AI191" s="103"/>
      <c r="AJ191" s="103"/>
      <c r="AK191" s="103"/>
      <c r="AL191" s="103"/>
      <c r="AM191" s="103"/>
      <c r="AN191" s="103"/>
      <c r="AO191" s="103"/>
      <c r="AP191" s="103"/>
      <c r="AQ191" s="103"/>
      <c r="AR191" s="103"/>
      <c r="AS191" s="103"/>
      <c r="AT191" s="103"/>
      <c r="AU191" s="103"/>
      <c r="AV191" s="103"/>
      <c r="AW191" s="103"/>
      <c r="AX191" s="103"/>
      <c r="AY191" s="103"/>
      <c r="AZ191" s="103"/>
      <c r="BA191" s="103"/>
      <c r="BB191" s="103"/>
      <c r="BC191" s="103"/>
      <c r="BD191" s="103"/>
      <c r="BE191" s="103"/>
      <c r="BF191" s="103"/>
      <c r="BG191" s="103"/>
      <c r="BH191" s="103"/>
      <c r="BI191" s="103"/>
      <c r="BJ191" s="103"/>
      <c r="BK191" s="103"/>
      <c r="BL191" s="103"/>
      <c r="BM191" s="103"/>
      <c r="BN191" s="103"/>
      <c r="BO191" s="103"/>
      <c r="BP191" s="103"/>
      <c r="BQ191" s="103"/>
      <c r="BR191" s="103"/>
      <c r="BS191" s="103"/>
      <c r="BT191" s="103"/>
    </row>
    <row r="192" spans="1:72" ht="9.9499999999999993" customHeight="1" thickBot="1">
      <c r="A192" s="38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  <c r="AK192" s="103"/>
      <c r="AL192" s="103"/>
      <c r="AM192" s="103"/>
      <c r="AN192" s="103"/>
      <c r="AO192" s="103"/>
      <c r="AP192" s="103"/>
      <c r="AQ192" s="103"/>
      <c r="AR192" s="103"/>
      <c r="AS192" s="103"/>
      <c r="AT192" s="103"/>
      <c r="AU192" s="103"/>
      <c r="AV192" s="103"/>
      <c r="AW192" s="103"/>
      <c r="AX192" s="103"/>
      <c r="AY192" s="103"/>
      <c r="AZ192" s="103"/>
      <c r="BA192" s="103"/>
      <c r="BB192" s="103"/>
      <c r="BC192" s="103"/>
      <c r="BD192" s="103"/>
      <c r="BE192" s="103"/>
      <c r="BF192" s="103"/>
      <c r="BG192" s="103"/>
      <c r="BH192" s="103"/>
      <c r="BI192" s="103"/>
      <c r="BJ192" s="103"/>
      <c r="BK192" s="103"/>
      <c r="BL192" s="103"/>
      <c r="BM192" s="103"/>
      <c r="BN192" s="103"/>
      <c r="BO192" s="103"/>
      <c r="BP192" s="103"/>
      <c r="BQ192" s="103"/>
      <c r="BR192" s="103"/>
      <c r="BS192" s="103"/>
      <c r="BT192" s="103"/>
    </row>
    <row r="193" spans="1:72" ht="9.9499999999999993" customHeight="1" thickBot="1">
      <c r="A193" s="38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  <c r="Z193" s="103"/>
      <c r="AA193" s="103"/>
      <c r="AB193" s="103"/>
      <c r="AC193" s="103"/>
      <c r="AD193" s="103"/>
      <c r="AE193" s="103"/>
      <c r="AF193" s="103"/>
      <c r="AG193" s="103"/>
      <c r="AH193" s="103"/>
      <c r="AI193" s="103"/>
      <c r="AJ193" s="103"/>
      <c r="AK193" s="103"/>
      <c r="AL193" s="103"/>
      <c r="AM193" s="103"/>
      <c r="AN193" s="103"/>
      <c r="AO193" s="103"/>
      <c r="AP193" s="103"/>
      <c r="AQ193" s="103"/>
      <c r="AR193" s="103"/>
      <c r="AS193" s="103"/>
      <c r="AT193" s="103"/>
      <c r="AU193" s="103"/>
      <c r="AV193" s="103"/>
      <c r="AW193" s="103"/>
      <c r="AX193" s="103"/>
      <c r="AY193" s="103"/>
      <c r="AZ193" s="103"/>
      <c r="BA193" s="103"/>
      <c r="BB193" s="103"/>
      <c r="BC193" s="103"/>
      <c r="BD193" s="103"/>
      <c r="BE193" s="103"/>
      <c r="BF193" s="103"/>
      <c r="BG193" s="103"/>
      <c r="BH193" s="103"/>
      <c r="BI193" s="103"/>
      <c r="BJ193" s="103"/>
      <c r="BK193" s="103"/>
      <c r="BL193" s="103"/>
      <c r="BM193" s="103"/>
      <c r="BN193" s="103"/>
      <c r="BO193" s="103"/>
      <c r="BP193" s="103"/>
      <c r="BQ193" s="103"/>
      <c r="BR193" s="103"/>
      <c r="BS193" s="103"/>
      <c r="BT193" s="103"/>
    </row>
    <row r="194" spans="1:72" ht="30" customHeight="1" thickTop="1" thickBo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7">
    <tabColor theme="1" tint="4.9989318521683403E-2"/>
  </sheetPr>
  <dimension ref="A1:BT195"/>
  <sheetViews>
    <sheetView zoomScale="70" zoomScaleNormal="70" workbookViewId="0">
      <pane ySplit="1" topLeftCell="A2" activePane="bottomLeft" state="frozen"/>
      <selection pane="bottomLeft" activeCell="BZ184" sqref="BZ184"/>
    </sheetView>
  </sheetViews>
  <sheetFormatPr defaultRowHeight="21" outlineLevelRow="1"/>
  <cols>
    <col min="1" max="1" width="13.81640625" style="87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>
      <c r="A1" s="85" t="s">
        <v>16</v>
      </c>
      <c r="B1" s="36">
        <v>300</v>
      </c>
      <c r="C1" s="56">
        <v>1000</v>
      </c>
      <c r="D1" s="57" t="s">
        <v>17</v>
      </c>
      <c r="E1" s="58">
        <v>70</v>
      </c>
    </row>
    <row r="2" spans="1:72" ht="23.25" customHeight="1" thickTop="1" thickBot="1">
      <c r="A2" s="86" t="s">
        <v>27</v>
      </c>
      <c r="B2" s="59">
        <f>FLUID!F3</f>
        <v>273.10000000000002</v>
      </c>
      <c r="C2" s="59">
        <f>FLUID!G3</f>
        <v>289.7</v>
      </c>
      <c r="D2" s="59">
        <f>FLUID!H3</f>
        <v>306.2</v>
      </c>
      <c r="E2" s="59">
        <f>FLUID!I3</f>
        <v>322.7</v>
      </c>
      <c r="F2" s="59">
        <f>FLUID!J3</f>
        <v>339.2</v>
      </c>
      <c r="G2" s="59">
        <f>FLUID!K3</f>
        <v>355.7</v>
      </c>
      <c r="H2" s="59">
        <f>FLUID!L3</f>
        <v>372.3</v>
      </c>
      <c r="I2" s="59">
        <f>FLUID!M3</f>
        <v>388.8</v>
      </c>
      <c r="J2" s="59">
        <f>FLUID!N3</f>
        <v>405.3</v>
      </c>
      <c r="K2" s="59">
        <f>FLUID!O3</f>
        <v>471.4</v>
      </c>
      <c r="L2" s="59">
        <f>FLUID!P3</f>
        <v>537.5</v>
      </c>
      <c r="M2" s="59">
        <f>FLUID!Q3</f>
        <v>603.5</v>
      </c>
      <c r="N2" s="59">
        <f>FLUID!R3</f>
        <v>669.6</v>
      </c>
      <c r="O2" s="59">
        <f>FLUID!S3</f>
        <v>735.7</v>
      </c>
      <c r="P2" s="59">
        <f>FLUID!T3</f>
        <v>801.8</v>
      </c>
      <c r="Q2" s="59">
        <f>FLUID!U3</f>
        <v>818.3</v>
      </c>
      <c r="R2" s="59">
        <f>FLUID!V3</f>
        <v>834.8</v>
      </c>
      <c r="S2" s="59">
        <f>FLUID!W3</f>
        <v>851.3</v>
      </c>
      <c r="T2" s="59">
        <f>FLUID!X3</f>
        <v>867.8</v>
      </c>
      <c r="U2" s="59">
        <f>FLUID!Y3</f>
        <v>884.4</v>
      </c>
      <c r="V2" s="59">
        <f>FLUID!Z3</f>
        <v>900.9</v>
      </c>
      <c r="W2" s="59">
        <f>FLUID!AA3</f>
        <v>917.4</v>
      </c>
      <c r="X2" s="59">
        <f>FLUID!AB3</f>
        <v>933.9</v>
      </c>
      <c r="Y2" s="59">
        <f>FLUID!AC3</f>
        <v>950.4</v>
      </c>
      <c r="Z2" s="59">
        <f>FLUID!AD3</f>
        <v>967</v>
      </c>
      <c r="AA2" s="59">
        <f>FLUID!AE3</f>
        <v>983.5</v>
      </c>
      <c r="AB2" s="59">
        <f>FLUID!AF3</f>
        <v>1000</v>
      </c>
      <c r="AC2" s="59">
        <f>FLUID!AG3</f>
        <v>0</v>
      </c>
      <c r="AD2" s="59">
        <f>FLUID!AH3</f>
        <v>0</v>
      </c>
      <c r="AE2" s="59">
        <f>FLUID!AI3</f>
        <v>0</v>
      </c>
      <c r="AF2" s="59">
        <f>FLUID!AJ3</f>
        <v>0</v>
      </c>
      <c r="AG2" s="59">
        <f>FLUID!AK3</f>
        <v>0</v>
      </c>
      <c r="AH2" s="59">
        <f>FLUID!AL3</f>
        <v>0</v>
      </c>
      <c r="AI2" s="59">
        <f>FLUID!BT3</f>
        <v>0</v>
      </c>
      <c r="AJ2" s="59">
        <f>FLUID!BU3</f>
        <v>0</v>
      </c>
      <c r="AK2" s="59">
        <f>FLUID!BV3</f>
        <v>0</v>
      </c>
      <c r="AL2" s="59">
        <f>FLUID!BW3</f>
        <v>0</v>
      </c>
      <c r="AM2" s="59">
        <f>FLUID!BX3</f>
        <v>0</v>
      </c>
      <c r="AN2" s="59">
        <f>FLUID!BY3</f>
        <v>0</v>
      </c>
      <c r="AO2" s="59">
        <f>FLUID!BZ3</f>
        <v>0</v>
      </c>
      <c r="AP2" s="59">
        <f>FLUID!CA3</f>
        <v>0</v>
      </c>
      <c r="AQ2" s="59">
        <f>FLUID!CB3</f>
        <v>0</v>
      </c>
      <c r="AR2" s="59">
        <f>FLUID!CC3</f>
        <v>0</v>
      </c>
      <c r="AS2" s="59">
        <f>FLUID!CD3</f>
        <v>0</v>
      </c>
      <c r="AT2" s="59">
        <f>FLUID!CE3</f>
        <v>0</v>
      </c>
      <c r="AU2" s="59">
        <f>FLUID!CF3</f>
        <v>0</v>
      </c>
      <c r="AV2" s="59">
        <f>FLUID!CG3</f>
        <v>0</v>
      </c>
      <c r="AW2" s="59">
        <f>FLUID!CH3</f>
        <v>0</v>
      </c>
      <c r="AX2" s="59">
        <f>FLUID!CI3</f>
        <v>0</v>
      </c>
      <c r="AY2" s="59">
        <f>FLUID!CJ3</f>
        <v>0</v>
      </c>
      <c r="AZ2" s="59">
        <f>FLUID!CK3</f>
        <v>0</v>
      </c>
      <c r="BA2" s="59">
        <f>FLUID!CL3</f>
        <v>0</v>
      </c>
      <c r="BB2" s="59">
        <f>FLUID!CM3</f>
        <v>0</v>
      </c>
      <c r="BC2" s="59">
        <f>FLUID!CN3</f>
        <v>0</v>
      </c>
      <c r="BD2" s="59">
        <f>FLUID!CO3</f>
        <v>0</v>
      </c>
      <c r="BE2" s="59">
        <f>FLUID!CP3</f>
        <v>0</v>
      </c>
      <c r="BF2" s="59">
        <f>FLUID!CQ3</f>
        <v>0</v>
      </c>
      <c r="BG2" s="59">
        <f>FLUID!CR3</f>
        <v>0</v>
      </c>
      <c r="BH2" s="59">
        <f>FLUID!CS3</f>
        <v>0</v>
      </c>
      <c r="BI2" s="59">
        <f>FLUID!CT3</f>
        <v>0</v>
      </c>
      <c r="BJ2" s="59">
        <f>FLUID!CU3</f>
        <v>0</v>
      </c>
      <c r="BK2" s="59">
        <f>FLUID!CV3</f>
        <v>0</v>
      </c>
      <c r="BL2" s="59">
        <f>FLUID!CW3</f>
        <v>0</v>
      </c>
      <c r="BM2" s="59">
        <f>FLUID!CX3</f>
        <v>0</v>
      </c>
      <c r="BN2" s="59">
        <f>FLUID!CY3</f>
        <v>0</v>
      </c>
      <c r="BO2" s="59">
        <f>FLUID!CZ3</f>
        <v>0</v>
      </c>
      <c r="BP2" s="59">
        <f>FLUID!DA3</f>
        <v>0</v>
      </c>
      <c r="BQ2" s="59"/>
      <c r="BR2" s="59"/>
      <c r="BS2" s="59">
        <f>FLUID!DB3</f>
        <v>0</v>
      </c>
      <c r="BT2" s="59">
        <f>FLUID!DC3</f>
        <v>0</v>
      </c>
    </row>
    <row r="3" spans="1:72" ht="22.5" hidden="1" outlineLevel="1" thickTop="1" thickBot="1">
      <c r="A3" s="83" t="str">
        <f>FLUID!E4</f>
        <v>*GeSe[l]</v>
      </c>
      <c r="B3" s="16">
        <f>FLUID!F4</f>
        <v>7.4268E-9</v>
      </c>
      <c r="C3" s="16">
        <f>FLUID!G4</f>
        <v>6.8180999999999999E-9</v>
      </c>
      <c r="D3" s="16">
        <f>FLUID!H4</f>
        <v>1.2716E-8</v>
      </c>
      <c r="E3" s="16">
        <f>FLUID!I4</f>
        <v>1.2009E-8</v>
      </c>
      <c r="F3" s="16">
        <f>FLUID!J4</f>
        <v>1.1453E-8</v>
      </c>
      <c r="G3" s="16">
        <f>FLUID!K4</f>
        <v>1.0997000000000001E-8</v>
      </c>
      <c r="H3" s="16">
        <f>FLUID!L4</f>
        <v>1.0604E-8</v>
      </c>
      <c r="I3" s="16">
        <f>FLUID!M4</f>
        <v>1.0245E-8</v>
      </c>
      <c r="J3" s="16">
        <f>FLUID!N4</f>
        <v>9.8996999999999996E-9</v>
      </c>
      <c r="K3" s="16">
        <f>FLUID!O4</f>
        <v>8.5648E-9</v>
      </c>
      <c r="L3" s="16">
        <f>FLUID!P4</f>
        <v>7.5815000000000008E-9</v>
      </c>
      <c r="M3" s="16">
        <f>FLUID!Q4</f>
        <v>7.2120999999999999E-9</v>
      </c>
      <c r="N3" s="16">
        <f>FLUID!R4</f>
        <v>7.2276999999999998E-9</v>
      </c>
      <c r="O3" s="16">
        <f>FLUID!S4</f>
        <v>7.7610999999999996E-9</v>
      </c>
      <c r="P3" s="16">
        <f>FLUID!T4</f>
        <v>8.6523E-9</v>
      </c>
      <c r="Q3" s="16">
        <f>FLUID!U4</f>
        <v>8.9768000000000007E-9</v>
      </c>
      <c r="R3" s="16">
        <f>FLUID!V4</f>
        <v>9.3671999999999997E-9</v>
      </c>
      <c r="S3" s="16">
        <f>FLUID!W4</f>
        <v>9.8429000000000004E-9</v>
      </c>
      <c r="T3" s="16">
        <f>FLUID!X4</f>
        <v>1.0429E-8</v>
      </c>
      <c r="U3" s="16">
        <f>FLUID!Y4</f>
        <v>1.116E-8</v>
      </c>
      <c r="V3" s="16">
        <f>FLUID!Z4</f>
        <v>1.2078000000000001E-8</v>
      </c>
      <c r="W3" s="16">
        <f>FLUID!AA4</f>
        <v>1.3245E-8</v>
      </c>
      <c r="X3" s="16">
        <f>FLUID!AB4</f>
        <v>7.5021000000000004E-9</v>
      </c>
      <c r="Y3" s="16">
        <f>FLUID!AC4</f>
        <v>8.5211999999999999E-9</v>
      </c>
      <c r="Z3" s="16">
        <f>FLUID!AD4</f>
        <v>9.8507000000000003E-9</v>
      </c>
      <c r="AA3" s="16">
        <f>FLUID!AE4</f>
        <v>1.1599E-8</v>
      </c>
      <c r="AB3" s="16">
        <f>FLUID!AF4</f>
        <v>1.3908E-8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>
      <c r="A4" s="83" t="str">
        <f>FLUID!E5</f>
        <v>Se4</v>
      </c>
      <c r="B4" s="16">
        <f>FLUID!F5</f>
        <v>1.1202E-24</v>
      </c>
      <c r="C4" s="16">
        <f>FLUID!G5</f>
        <v>4.7217999999999999E-23</v>
      </c>
      <c r="D4" s="16">
        <f>FLUID!H5</f>
        <v>1.298E-21</v>
      </c>
      <c r="E4" s="16">
        <f>FLUID!I5</f>
        <v>2.4886E-20</v>
      </c>
      <c r="F4" s="16">
        <f>FLUID!J5</f>
        <v>3.5115999999999999E-19</v>
      </c>
      <c r="G4" s="16">
        <f>FLUID!K5</f>
        <v>3.8099E-18</v>
      </c>
      <c r="H4" s="16">
        <f>FLUID!L5</f>
        <v>3.2943000000000001E-17</v>
      </c>
      <c r="I4" s="16">
        <f>FLUID!M5</f>
        <v>2.3384000000000002E-16</v>
      </c>
      <c r="J4" s="16">
        <f>FLUID!N5</f>
        <v>1.3967999999999999E-15</v>
      </c>
      <c r="K4" s="16">
        <f>FLUID!O5</f>
        <v>4.5955E-13</v>
      </c>
      <c r="L4" s="16">
        <f>FLUID!P5</f>
        <v>3.2078999999999999E-11</v>
      </c>
      <c r="M4" s="16">
        <f>FLUID!Q5</f>
        <v>8.0226999999999996E-10</v>
      </c>
      <c r="N4" s="16">
        <f>FLUID!R5</f>
        <v>9.8369000000000002E-9</v>
      </c>
      <c r="O4" s="16">
        <f>FLUID!S5</f>
        <v>7.2006000000000003E-8</v>
      </c>
      <c r="P4" s="16">
        <f>FLUID!T5</f>
        <v>3.5601999999999998E-7</v>
      </c>
      <c r="Q4" s="16">
        <f>FLUID!U5</f>
        <v>5.0378999999999999E-7</v>
      </c>
      <c r="R4" s="16">
        <f>FLUID!V5</f>
        <v>6.9905E-7</v>
      </c>
      <c r="S4" s="16">
        <f>FLUID!W5</f>
        <v>9.5140999999999997E-7</v>
      </c>
      <c r="T4" s="16">
        <f>FLUID!X5</f>
        <v>1.2701999999999999E-6</v>
      </c>
      <c r="U4" s="16">
        <f>FLUID!Y5</f>
        <v>1.6632E-6</v>
      </c>
      <c r="V4" s="16">
        <f>FLUID!Z5</f>
        <v>2.1353000000000001E-6</v>
      </c>
      <c r="W4" s="16">
        <f>FLUID!AA5</f>
        <v>2.6869999999999999E-6</v>
      </c>
      <c r="X4" s="16">
        <f>FLUID!AB5</f>
        <v>3.3119E-6</v>
      </c>
      <c r="Y4" s="16">
        <f>FLUID!AC5</f>
        <v>3.9963000000000002E-6</v>
      </c>
      <c r="Z4" s="16">
        <f>FLUID!AD5</f>
        <v>4.7182E-6</v>
      </c>
      <c r="AA4" s="16">
        <f>FLUID!AE5</f>
        <v>5.4477999999999997E-6</v>
      </c>
      <c r="AB4" s="16">
        <f>FLUID!AF5</f>
        <v>6.1503999999999996E-6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>
      <c r="A5" s="83" t="str">
        <f>FLUID!E6</f>
        <v>Se5</v>
      </c>
      <c r="B5" s="16">
        <f>FLUID!F6</f>
        <v>1.4362000000000001E-21</v>
      </c>
      <c r="C5" s="16">
        <f>FLUID!G6</f>
        <v>4.3290999999999999E-20</v>
      </c>
      <c r="D5" s="16">
        <f>FLUID!H6</f>
        <v>8.7932000000000007E-19</v>
      </c>
      <c r="E5" s="16">
        <f>FLUID!I6</f>
        <v>1.2808E-17</v>
      </c>
      <c r="F5" s="16">
        <f>FLUID!J6</f>
        <v>1.4063E-16</v>
      </c>
      <c r="G5" s="16">
        <f>FLUID!K6</f>
        <v>1.212E-15</v>
      </c>
      <c r="H5" s="16">
        <f>FLUID!L6</f>
        <v>8.4759999999999997E-15</v>
      </c>
      <c r="I5" s="16">
        <f>FLUID!M6</f>
        <v>4.9438999999999999E-14</v>
      </c>
      <c r="J5" s="16">
        <f>FLUID!N6</f>
        <v>2.4609000000000001E-13</v>
      </c>
      <c r="K5" s="16">
        <f>FLUID!O6</f>
        <v>4.3648999999999997E-11</v>
      </c>
      <c r="L5" s="16">
        <f>FLUID!P6</f>
        <v>1.8733000000000001E-9</v>
      </c>
      <c r="M5" s="16">
        <f>FLUID!Q6</f>
        <v>3.1532000000000001E-8</v>
      </c>
      <c r="N5" s="16">
        <f>FLUID!R6</f>
        <v>2.7768999999999999E-7</v>
      </c>
      <c r="O5" s="16">
        <f>FLUID!S6</f>
        <v>1.5318000000000001E-6</v>
      </c>
      <c r="P5" s="16">
        <f>FLUID!T6</f>
        <v>5.9074999999999998E-6</v>
      </c>
      <c r="Q5" s="16">
        <f>FLUID!U6</f>
        <v>7.8858E-6</v>
      </c>
      <c r="R5" s="16">
        <f>FLUID!V6</f>
        <v>1.0332E-5</v>
      </c>
      <c r="S5" s="16">
        <f>FLUID!W6</f>
        <v>1.3288000000000001E-5</v>
      </c>
      <c r="T5" s="16">
        <f>FLUID!X6</f>
        <v>1.677E-5</v>
      </c>
      <c r="U5" s="16">
        <f>FLUID!Y6</f>
        <v>2.0758999999999999E-5</v>
      </c>
      <c r="V5" s="16">
        <f>FLUID!Z6</f>
        <v>2.5188E-5</v>
      </c>
      <c r="W5" s="16">
        <f>FLUID!AA6</f>
        <v>2.9932000000000001E-5</v>
      </c>
      <c r="X5" s="16">
        <f>FLUID!AB6</f>
        <v>3.4804000000000001E-5</v>
      </c>
      <c r="Y5" s="16">
        <f>FLUID!AC6</f>
        <v>3.9558999999999999E-5</v>
      </c>
      <c r="Z5" s="16">
        <f>FLUID!AD6</f>
        <v>4.3914E-5</v>
      </c>
      <c r="AA5" s="16">
        <f>FLUID!AE6</f>
        <v>4.7574999999999998E-5</v>
      </c>
      <c r="AB5" s="16">
        <f>FLUID!AF6</f>
        <v>5.0275999999999998E-5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>
      <c r="A6" s="83" t="str">
        <f>FLUID!E7</f>
        <v>Se6</v>
      </c>
      <c r="B6" s="16">
        <f>FLUID!F7</f>
        <v>2.4484999999999999E-19</v>
      </c>
      <c r="C6" s="16">
        <f>FLUID!G7</f>
        <v>4.1544E-18</v>
      </c>
      <c r="D6" s="16">
        <f>FLUID!H7</f>
        <v>5.0331000000000001E-17</v>
      </c>
      <c r="E6" s="16">
        <f>FLUID!I7</f>
        <v>4.5933999999999999E-16</v>
      </c>
      <c r="F6" s="16">
        <f>FLUID!J7</f>
        <v>3.2964999999999998E-15</v>
      </c>
      <c r="G6" s="16">
        <f>FLUID!K7</f>
        <v>1.9262000000000001E-14</v>
      </c>
      <c r="H6" s="16">
        <f>FLUID!L7</f>
        <v>9.4281999999999997E-14</v>
      </c>
      <c r="I6" s="16">
        <f>FLUID!M7</f>
        <v>3.9579000000000002E-13</v>
      </c>
      <c r="J6" s="16">
        <f>FLUID!N7</f>
        <v>1.4531999999999999E-12</v>
      </c>
      <c r="K6" s="16">
        <f>FLUID!O7</f>
        <v>9.2806000000000005E-11</v>
      </c>
      <c r="L6" s="16">
        <f>FLUID!P7</f>
        <v>1.8038999999999999E-9</v>
      </c>
      <c r="M6" s="16">
        <f>FLUID!Q7</f>
        <v>1.6079999999999999E-8</v>
      </c>
      <c r="N6" s="16">
        <f>FLUID!R7</f>
        <v>8.3874E-8</v>
      </c>
      <c r="O6" s="16">
        <f>FLUID!S7</f>
        <v>2.9752999999999999E-7</v>
      </c>
      <c r="P6" s="16">
        <f>FLUID!T7</f>
        <v>7.8380000000000002E-7</v>
      </c>
      <c r="Q6" s="16">
        <f>FLUID!U7</f>
        <v>9.5795000000000008E-7</v>
      </c>
      <c r="R6" s="16">
        <f>FLUID!V7</f>
        <v>1.1516999999999999E-6</v>
      </c>
      <c r="S6" s="16">
        <f>FLUID!W7</f>
        <v>1.3615E-6</v>
      </c>
      <c r="T6" s="16">
        <f>FLUID!X7</f>
        <v>1.5817E-6</v>
      </c>
      <c r="U6" s="16">
        <f>FLUID!Y7</f>
        <v>1.8043E-6</v>
      </c>
      <c r="V6" s="16">
        <f>FLUID!Z7</f>
        <v>2.0186E-6</v>
      </c>
      <c r="W6" s="16">
        <f>FLUID!AA7</f>
        <v>2.2122000000000002E-6</v>
      </c>
      <c r="X6" s="16">
        <f>FLUID!AB7</f>
        <v>2.3715999999999999E-6</v>
      </c>
      <c r="Y6" s="16">
        <f>FLUID!AC7</f>
        <v>2.4837E-6</v>
      </c>
      <c r="Z6" s="16">
        <f>FLUID!AD7</f>
        <v>2.5376000000000001E-6</v>
      </c>
      <c r="AA6" s="16">
        <f>FLUID!AE7</f>
        <v>2.5266999999999999E-6</v>
      </c>
      <c r="AB6" s="16">
        <f>FLUID!AF7</f>
        <v>2.4499E-6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>
      <c r="A7" s="83" t="str">
        <f>FLUID!E8</f>
        <v>Se?</v>
      </c>
      <c r="B7" s="16">
        <f>FLUID!F8</f>
        <v>9.3294999999999995E-21</v>
      </c>
      <c r="C7" s="16">
        <f>FLUID!G8</f>
        <v>1.8516999999999999E-19</v>
      </c>
      <c r="D7" s="16">
        <f>FLUID!H8</f>
        <v>2.5688000000000002E-18</v>
      </c>
      <c r="E7" s="16">
        <f>FLUID!I8</f>
        <v>2.6373999999999998E-17</v>
      </c>
      <c r="F7" s="16">
        <f>FLUID!J8</f>
        <v>2.0977E-16</v>
      </c>
      <c r="G7" s="16">
        <f>FLUID!K8</f>
        <v>1.3414000000000001E-15</v>
      </c>
      <c r="H7" s="16">
        <f>FLUID!L8</f>
        <v>7.1081000000000005E-15</v>
      </c>
      <c r="I7" s="16">
        <f>FLUID!M8</f>
        <v>3.2004999999999998E-14</v>
      </c>
      <c r="J7" s="16">
        <f>FLUID!N8</f>
        <v>1.2503E-13</v>
      </c>
      <c r="K7" s="16">
        <f>FLUID!O8</f>
        <v>9.6218999999999996E-12</v>
      </c>
      <c r="L7" s="16">
        <f>FLUID!P8</f>
        <v>2.1045000000000001E-10</v>
      </c>
      <c r="M7" s="16">
        <f>FLUID!Q8</f>
        <v>2.0217000000000002E-9</v>
      </c>
      <c r="N7" s="16">
        <f>FLUID!R8</f>
        <v>1.1043E-8</v>
      </c>
      <c r="O7" s="16">
        <f>FLUID!S8</f>
        <v>4.0198E-8</v>
      </c>
      <c r="P7" s="16">
        <f>FLUID!T8</f>
        <v>1.0684999999999999E-7</v>
      </c>
      <c r="Q7" s="16">
        <f>FLUID!U8</f>
        <v>1.3052999999999999E-7</v>
      </c>
      <c r="R7" s="16">
        <f>FLUID!V8</f>
        <v>1.5664000000000001E-7</v>
      </c>
      <c r="S7" s="16">
        <f>FLUID!W8</f>
        <v>1.8456999999999999E-7</v>
      </c>
      <c r="T7" s="16">
        <f>FLUID!X8</f>
        <v>2.1337000000000001E-7</v>
      </c>
      <c r="U7" s="16">
        <f>FLUID!Y8</f>
        <v>2.4172999999999998E-7</v>
      </c>
      <c r="V7" s="16">
        <f>FLUID!Z8</f>
        <v>2.6803E-7</v>
      </c>
      <c r="W7" s="16">
        <f>FLUID!AA8</f>
        <v>2.9041999999999998E-7</v>
      </c>
      <c r="X7" s="16">
        <f>FLUID!AB8</f>
        <v>3.0698000000000001E-7</v>
      </c>
      <c r="Y7" s="16">
        <f>FLUID!AC8</f>
        <v>3.1601999999999999E-7</v>
      </c>
      <c r="Z7" s="16">
        <f>FLUID!AD8</f>
        <v>3.1635E-7</v>
      </c>
      <c r="AA7" s="16">
        <f>FLUID!AE8</f>
        <v>3.0754000000000001E-7</v>
      </c>
      <c r="AB7" s="16">
        <f>FLUID!AF8</f>
        <v>2.9007E-7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>
      <c r="A8" s="83" t="str">
        <f>FLUID!E9</f>
        <v>Se3</v>
      </c>
      <c r="B8" s="16">
        <f>FLUID!F9</f>
        <v>7.4466999999999998E-23</v>
      </c>
      <c r="C8" s="16">
        <f>FLUID!G9</f>
        <v>1.6729E-21</v>
      </c>
      <c r="D8" s="16">
        <f>FLUID!H9</f>
        <v>2.5810000000000001E-20</v>
      </c>
      <c r="E8" s="16">
        <f>FLUID!I9</f>
        <v>2.9040999999999999E-19</v>
      </c>
      <c r="F8" s="16">
        <f>FLUID!J9</f>
        <v>2.5004999999999999E-18</v>
      </c>
      <c r="G8" s="16">
        <f>FLUID!K9</f>
        <v>1.7128999999999999E-17</v>
      </c>
      <c r="H8" s="16">
        <f>FLUID!L9</f>
        <v>9.6383000000000002E-17</v>
      </c>
      <c r="I8" s="16">
        <f>FLUID!M9</f>
        <v>4.5732999999999998E-16</v>
      </c>
      <c r="J8" s="16">
        <f>FLUID!N9</f>
        <v>1.8704999999999999E-15</v>
      </c>
      <c r="K8" s="16">
        <f>FLUID!O9</f>
        <v>1.6447E-13</v>
      </c>
      <c r="L8" s="16">
        <f>FLUID!P9</f>
        <v>3.8899000000000002E-12</v>
      </c>
      <c r="M8" s="16">
        <f>FLUID!Q9</f>
        <v>3.9043999999999997E-11</v>
      </c>
      <c r="N8" s="16">
        <f>FLUID!R9</f>
        <v>2.1786000000000001E-10</v>
      </c>
      <c r="O8" s="16">
        <f>FLUID!S9</f>
        <v>7.9749999999999999E-10</v>
      </c>
      <c r="P8" s="16">
        <f>FLUID!T9</f>
        <v>2.1034E-9</v>
      </c>
      <c r="Q8" s="16">
        <f>FLUID!U9</f>
        <v>2.5583000000000002E-9</v>
      </c>
      <c r="R8" s="16">
        <f>FLUID!V9</f>
        <v>3.0533000000000002E-9</v>
      </c>
      <c r="S8" s="16">
        <f>FLUID!W9</f>
        <v>3.5735000000000001E-9</v>
      </c>
      <c r="T8" s="16">
        <f>FLUID!X9</f>
        <v>4.0968999999999998E-9</v>
      </c>
      <c r="U8" s="16">
        <f>FLUID!Y9</f>
        <v>4.5951000000000004E-9</v>
      </c>
      <c r="V8" s="16">
        <f>FLUID!Z9</f>
        <v>5.0339000000000002E-9</v>
      </c>
      <c r="W8" s="16">
        <f>FLUID!AA9</f>
        <v>5.3763999999999998E-9</v>
      </c>
      <c r="X8" s="16">
        <f>FLUID!AB9</f>
        <v>5.5871999999999999E-9</v>
      </c>
      <c r="Y8" s="16">
        <f>FLUID!AC9</f>
        <v>5.6383999999999999E-9</v>
      </c>
      <c r="Z8" s="16">
        <f>FLUID!AD9</f>
        <v>5.5152999999999998E-9</v>
      </c>
      <c r="AA8" s="16">
        <f>FLUID!AE9</f>
        <v>5.2212000000000001E-9</v>
      </c>
      <c r="AB8" s="16">
        <f>FLUID!AF9</f>
        <v>4.7786E-9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>
      <c r="A9" s="83" t="str">
        <f>FLUID!E10</f>
        <v>Se3</v>
      </c>
      <c r="B9" s="16">
        <f>FLUID!F10</f>
        <v>2.3974000000000001E-26</v>
      </c>
      <c r="C9" s="16">
        <f>FLUID!G10</f>
        <v>1.5273E-24</v>
      </c>
      <c r="D9" s="16">
        <f>FLUID!H10</f>
        <v>6.0983000000000005E-23</v>
      </c>
      <c r="E9" s="16">
        <f>FLUID!I10</f>
        <v>1.6414000000000001E-21</v>
      </c>
      <c r="F9" s="16">
        <f>FLUID!J10</f>
        <v>3.1578999999999998E-20</v>
      </c>
      <c r="G9" s="16">
        <f>FLUID!K10</f>
        <v>4.5538000000000004E-19</v>
      </c>
      <c r="H9" s="16">
        <f>FLUID!L10</f>
        <v>5.1182000000000002E-18</v>
      </c>
      <c r="I9" s="16">
        <f>FLUID!M10</f>
        <v>4.6310000000000001E-17</v>
      </c>
      <c r="J9" s="16">
        <f>FLUID!N10</f>
        <v>3.4656E-16</v>
      </c>
      <c r="K9" s="16">
        <f>FLUID!O10</f>
        <v>2.4444999999999998E-13</v>
      </c>
      <c r="L9" s="16">
        <f>FLUID!P10</f>
        <v>3.1052999999999999E-11</v>
      </c>
      <c r="M9" s="16">
        <f>FLUID!Q10</f>
        <v>1.2622E-9</v>
      </c>
      <c r="N9" s="16">
        <f>FLUID!R10</f>
        <v>2.3183E-8</v>
      </c>
      <c r="O9" s="16">
        <f>FLUID!S10</f>
        <v>2.3932E-7</v>
      </c>
      <c r="P9" s="16">
        <f>FLUID!T10</f>
        <v>1.5969999999999999E-6</v>
      </c>
      <c r="Q9" s="16">
        <f>FLUID!U10</f>
        <v>2.4237000000000002E-6</v>
      </c>
      <c r="R9" s="16">
        <f>FLUID!V10</f>
        <v>3.6016E-6</v>
      </c>
      <c r="S9" s="16">
        <f>FLUID!W10</f>
        <v>5.2436000000000001E-6</v>
      </c>
      <c r="T9" s="16">
        <f>FLUID!X10</f>
        <v>7.4827000000000004E-6</v>
      </c>
      <c r="U9" s="16">
        <f>FLUID!Y10</f>
        <v>1.0468999999999999E-5</v>
      </c>
      <c r="V9" s="16">
        <f>FLUID!Z10</f>
        <v>1.436E-5</v>
      </c>
      <c r="W9" s="16">
        <f>FLUID!AA10</f>
        <v>1.9313999999999998E-5</v>
      </c>
      <c r="X9" s="16">
        <f>FLUID!AB10</f>
        <v>2.5463999999999999E-5</v>
      </c>
      <c r="Y9" s="16">
        <f>FLUID!AC10</f>
        <v>3.2904999999999998E-5</v>
      </c>
      <c r="Z9" s="16">
        <f>FLUID!AD10</f>
        <v>4.1666999999999999E-5</v>
      </c>
      <c r="AA9" s="16">
        <f>FLUID!AE10</f>
        <v>5.1697000000000003E-5</v>
      </c>
      <c r="AB9" s="16">
        <f>FLUID!AF10</f>
        <v>6.2847000000000003E-5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>
      <c r="A10" s="83" t="str">
        <f>FLUID!E11</f>
        <v>Se2</v>
      </c>
      <c r="B10" s="16">
        <f>FLUID!F11</f>
        <v>7.5160000000000002E-21</v>
      </c>
      <c r="C10" s="16">
        <f>FLUID!G11</f>
        <v>2.2711000000000001E-19</v>
      </c>
      <c r="D10" s="16">
        <f>FLUID!H11</f>
        <v>4.7006000000000002E-18</v>
      </c>
      <c r="E10" s="16">
        <f>FLUID!I11</f>
        <v>7.0671000000000002E-17</v>
      </c>
      <c r="F10" s="16">
        <f>FLUID!J11</f>
        <v>8.0904000000000003E-16</v>
      </c>
      <c r="G10" s="16">
        <f>FLUID!K11</f>
        <v>7.3281999999999994E-15</v>
      </c>
      <c r="H10" s="16">
        <f>FLUID!L11</f>
        <v>5.4199999999999999E-14</v>
      </c>
      <c r="I10" s="16">
        <f>FLUID!M11</f>
        <v>3.3599000000000002E-13</v>
      </c>
      <c r="J10" s="16">
        <f>FLUID!N11</f>
        <v>1.7843E-12</v>
      </c>
      <c r="K10" s="16">
        <f>FLUID!O11</f>
        <v>4.1967999999999999E-10</v>
      </c>
      <c r="L10" s="16">
        <f>FLUID!P11</f>
        <v>2.4251E-8</v>
      </c>
      <c r="M10" s="16">
        <f>FLUID!Q11</f>
        <v>5.4919000000000001E-7</v>
      </c>
      <c r="N10" s="16">
        <f>FLUID!R11</f>
        <v>6.4578999999999996E-6</v>
      </c>
      <c r="O10" s="16">
        <f>FLUID!S11</f>
        <v>4.7145999999999999E-5</v>
      </c>
      <c r="P10" s="16">
        <f>FLUID!T11</f>
        <v>2.3994000000000001E-4</v>
      </c>
      <c r="Q10" s="16">
        <f>FLUID!U11</f>
        <v>3.4379000000000001E-4</v>
      </c>
      <c r="R10" s="16">
        <f>FLUID!V11</f>
        <v>4.8420000000000001E-4</v>
      </c>
      <c r="S10" s="16">
        <f>FLUID!W11</f>
        <v>6.7075999999999995E-4</v>
      </c>
      <c r="T10" s="16">
        <f>FLUID!X11</f>
        <v>9.1434999999999997E-4</v>
      </c>
      <c r="U10" s="16">
        <f>FLUID!Y11</f>
        <v>1.2269E-3</v>
      </c>
      <c r="V10" s="16">
        <f>FLUID!Z11</f>
        <v>1.621E-3</v>
      </c>
      <c r="W10" s="16">
        <f>FLUID!AA11</f>
        <v>2.1088999999999999E-3</v>
      </c>
      <c r="X10" s="16">
        <f>FLUID!AB11</f>
        <v>2.7017999999999999E-3</v>
      </c>
      <c r="Y10" s="16">
        <f>FLUID!AC11</f>
        <v>3.4088E-3</v>
      </c>
      <c r="Z10" s="16">
        <f>FLUID!AD11</f>
        <v>4.2351000000000003E-3</v>
      </c>
      <c r="AA10" s="16">
        <f>FLUID!AE11</f>
        <v>5.1815000000000003E-3</v>
      </c>
      <c r="AB10" s="16">
        <f>FLUID!AF11</f>
        <v>6.2434999999999999E-3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>
      <c r="A11" s="83" t="str">
        <f>FLUID!E12</f>
        <v>Se</v>
      </c>
      <c r="B11" s="16">
        <f>FLUID!F12</f>
        <v>0</v>
      </c>
      <c r="C11" s="16">
        <f>FLUID!G12</f>
        <v>0</v>
      </c>
      <c r="D11" s="16">
        <f>FLUID!H12</f>
        <v>3.2833000000000002E-35</v>
      </c>
      <c r="E11" s="16">
        <f>FLUID!I12</f>
        <v>3.5507999999999999E-33</v>
      </c>
      <c r="F11" s="16">
        <f>FLUID!J12</f>
        <v>2.4231999999999999E-31</v>
      </c>
      <c r="G11" s="16">
        <f>FLUID!K12</f>
        <v>1.1128E-29</v>
      </c>
      <c r="H11" s="16">
        <f>FLUID!L12</f>
        <v>3.6256000000000001E-28</v>
      </c>
      <c r="I11" s="16">
        <f>FLUID!M12</f>
        <v>8.7572999999999999E-27</v>
      </c>
      <c r="J11" s="16">
        <f>FLUID!N12</f>
        <v>1.6267999999999999E-25</v>
      </c>
      <c r="K11" s="16">
        <f>FLUID!O12</f>
        <v>2.4415999999999999E-21</v>
      </c>
      <c r="L11" s="16">
        <f>FLUID!P12</f>
        <v>3.3463000000000001E-18</v>
      </c>
      <c r="M11" s="16">
        <f>FLUID!Q12</f>
        <v>9.2259000000000007E-16</v>
      </c>
      <c r="N11" s="16">
        <f>FLUID!R12</f>
        <v>8.2470999999999998E-14</v>
      </c>
      <c r="O11" s="16">
        <f>FLUID!S12</f>
        <v>3.2424E-12</v>
      </c>
      <c r="P11" s="16">
        <f>FLUID!T12</f>
        <v>6.8656000000000003E-11</v>
      </c>
      <c r="Q11" s="16">
        <f>FLUID!U12</f>
        <v>1.3602000000000001E-10</v>
      </c>
      <c r="R11" s="16">
        <f>FLUID!V12</f>
        <v>2.6195999999999999E-10</v>
      </c>
      <c r="S11" s="16">
        <f>FLUID!W12</f>
        <v>4.9119000000000004E-10</v>
      </c>
      <c r="T11" s="16">
        <f>FLUID!X12</f>
        <v>8.9784999999999995E-10</v>
      </c>
      <c r="U11" s="16">
        <f>FLUID!Y12</f>
        <v>1.6018E-9</v>
      </c>
      <c r="V11" s="16">
        <f>FLUID!Z12</f>
        <v>2.7921999999999999E-9</v>
      </c>
      <c r="W11" s="16">
        <f>FLUID!AA12</f>
        <v>4.7598E-9</v>
      </c>
      <c r="X11" s="16">
        <f>FLUID!AB12</f>
        <v>7.9418E-9</v>
      </c>
      <c r="Y11" s="16">
        <f>FLUID!AC12</f>
        <v>1.2979999999999999E-8</v>
      </c>
      <c r="Z11" s="16">
        <f>FLUID!AD12</f>
        <v>2.0793E-8</v>
      </c>
      <c r="AA11" s="16">
        <f>FLUID!AE12</f>
        <v>3.2670000000000001E-8</v>
      </c>
      <c r="AB11" s="16">
        <f>FLUID!AF12</f>
        <v>5.0378999999999997E-8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>
      <c r="A12" s="83" t="str">
        <f>FLUID!E13</f>
        <v>Ar</v>
      </c>
      <c r="B12" s="16">
        <f>FLUID!F13</f>
        <v>0.2</v>
      </c>
      <c r="C12" s="16">
        <f>FLUID!G13</f>
        <v>0.2</v>
      </c>
      <c r="D12" s="16">
        <f>FLUID!H13</f>
        <v>0.2</v>
      </c>
      <c r="E12" s="16">
        <f>FLUID!I13</f>
        <v>0.2</v>
      </c>
      <c r="F12" s="16">
        <f>FLUID!J13</f>
        <v>0.2</v>
      </c>
      <c r="G12" s="16">
        <f>FLUID!K13</f>
        <v>0.2</v>
      </c>
      <c r="H12" s="16">
        <f>FLUID!L13</f>
        <v>0.2</v>
      </c>
      <c r="I12" s="16">
        <f>FLUID!M13</f>
        <v>0.2</v>
      </c>
      <c r="J12" s="16">
        <f>FLUID!N13</f>
        <v>0.2</v>
      </c>
      <c r="K12" s="16">
        <f>FLUID!O13</f>
        <v>0.2</v>
      </c>
      <c r="L12" s="16">
        <f>FLUID!P13</f>
        <v>0.2</v>
      </c>
      <c r="M12" s="16">
        <f>FLUID!Q13</f>
        <v>0.2</v>
      </c>
      <c r="N12" s="16">
        <f>FLUID!R13</f>
        <v>0.2</v>
      </c>
      <c r="O12" s="16">
        <f>FLUID!S13</f>
        <v>0.2</v>
      </c>
      <c r="P12" s="16">
        <f>FLUID!T13</f>
        <v>0.2</v>
      </c>
      <c r="Q12" s="16">
        <f>FLUID!U13</f>
        <v>0.2</v>
      </c>
      <c r="R12" s="16">
        <f>FLUID!V13</f>
        <v>0.2</v>
      </c>
      <c r="S12" s="16">
        <f>FLUID!W13</f>
        <v>0.2</v>
      </c>
      <c r="T12" s="16">
        <f>FLUID!X13</f>
        <v>0.2</v>
      </c>
      <c r="U12" s="16">
        <f>FLUID!Y13</f>
        <v>0.2</v>
      </c>
      <c r="V12" s="16">
        <f>FLUID!Z13</f>
        <v>0.2</v>
      </c>
      <c r="W12" s="16">
        <f>FLUID!AA13</f>
        <v>0.2</v>
      </c>
      <c r="X12" s="16">
        <f>FLUID!AB13</f>
        <v>0.2</v>
      </c>
      <c r="Y12" s="16">
        <f>FLUID!AC13</f>
        <v>0.2</v>
      </c>
      <c r="Z12" s="16">
        <f>FLUID!AD13</f>
        <v>0.2</v>
      </c>
      <c r="AA12" s="16">
        <f>FLUID!AE13</f>
        <v>0.2</v>
      </c>
      <c r="AB12" s="16">
        <f>FLUID!AF13</f>
        <v>0.2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>
      <c r="A13" s="83" t="str">
        <f>FLUID!E14</f>
        <v>(l)Ga[l]</v>
      </c>
      <c r="B13" s="16">
        <f>FLUID!F14</f>
        <v>3.7897000000000001E-27</v>
      </c>
      <c r="C13" s="16">
        <f>FLUID!G14</f>
        <v>5.0984000000000001E-26</v>
      </c>
      <c r="D13" s="16">
        <f>FLUID!H14</f>
        <v>5.3403000000000004E-25</v>
      </c>
      <c r="E13" s="16">
        <f>FLUID!I14</f>
        <v>4.5180999999999998E-24</v>
      </c>
      <c r="F13" s="16">
        <f>FLUID!J14</f>
        <v>3.1809999999999998E-23</v>
      </c>
      <c r="G13" s="16">
        <f>FLUID!K14</f>
        <v>1.9096999999999999E-22</v>
      </c>
      <c r="H13" s="16">
        <f>FLUID!L14</f>
        <v>9.9756999999999998E-22</v>
      </c>
      <c r="I13" s="16">
        <f>FLUID!M14</f>
        <v>4.6111000000000003E-21</v>
      </c>
      <c r="J13" s="16">
        <f>FLUID!N14</f>
        <v>1.913E-20</v>
      </c>
      <c r="K13" s="16">
        <f>FLUID!O14</f>
        <v>2.3855999999999998E-18</v>
      </c>
      <c r="L13" s="16">
        <f>FLUID!P14</f>
        <v>1.0716E-16</v>
      </c>
      <c r="M13" s="16">
        <f>FLUID!Q14</f>
        <v>2.3801000000000002E-15</v>
      </c>
      <c r="N13" s="16">
        <f>FLUID!R14</f>
        <v>3.1794999999999999E-14</v>
      </c>
      <c r="O13" s="16">
        <f>FLUID!S14</f>
        <v>2.9047000000000002E-13</v>
      </c>
      <c r="P13" s="16">
        <f>FLUID!T14</f>
        <v>1.9864000000000001E-12</v>
      </c>
      <c r="Q13" s="16">
        <f>FLUID!U14</f>
        <v>3.0964E-12</v>
      </c>
      <c r="R13" s="16">
        <f>FLUID!V14</f>
        <v>4.7659999999999997E-12</v>
      </c>
      <c r="S13" s="16">
        <f>FLUID!W14</f>
        <v>7.2507000000000002E-12</v>
      </c>
      <c r="T13" s="16">
        <f>FLUID!X14</f>
        <v>1.0914E-11</v>
      </c>
      <c r="U13" s="16">
        <f>FLUID!Y14</f>
        <v>1.6268000000000001E-11</v>
      </c>
      <c r="V13" s="16">
        <f>FLUID!Z14</f>
        <v>2.4039999999999999E-11</v>
      </c>
      <c r="W13" s="16">
        <f>FLUID!AA14</f>
        <v>3.5248999999999999E-11</v>
      </c>
      <c r="X13" s="16">
        <f>FLUID!AB14</f>
        <v>5.1335999999999999E-11</v>
      </c>
      <c r="Y13" s="16">
        <f>FLUID!AC14</f>
        <v>7.4324999999999999E-11</v>
      </c>
      <c r="Z13" s="16">
        <f>FLUID!AD14</f>
        <v>1.0707E-10</v>
      </c>
      <c r="AA13" s="16">
        <f>FLUID!AE14</f>
        <v>1.5359000000000001E-10</v>
      </c>
      <c r="AB13" s="16">
        <f>FLUID!AF14</f>
        <v>2.1952999999999999E-10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>
      <c r="A14" s="83" t="str">
        <f>FLUID!E15</f>
        <v>(1)Se[l]</v>
      </c>
      <c r="B14" s="16">
        <f>FLUID!F15</f>
        <v>0.08</v>
      </c>
      <c r="C14" s="16">
        <f>FLUID!G15</f>
        <v>0.08</v>
      </c>
      <c r="D14" s="16">
        <f>FLUID!H15</f>
        <v>0.08</v>
      </c>
      <c r="E14" s="16">
        <f>FLUID!I15</f>
        <v>0.08</v>
      </c>
      <c r="F14" s="16">
        <f>FLUID!J15</f>
        <v>0.08</v>
      </c>
      <c r="G14" s="16">
        <f>FLUID!K15</f>
        <v>0.08</v>
      </c>
      <c r="H14" s="16">
        <f>FLUID!L15</f>
        <v>0.08</v>
      </c>
      <c r="I14" s="16">
        <f>FLUID!M15</f>
        <v>0.08</v>
      </c>
      <c r="J14" s="16">
        <f>FLUID!N15</f>
        <v>0.08</v>
      </c>
      <c r="K14" s="16">
        <f>FLUID!O15</f>
        <v>0.08</v>
      </c>
      <c r="L14" s="16">
        <f>FLUID!P15</f>
        <v>0.08</v>
      </c>
      <c r="M14" s="16">
        <f>FLUID!Q15</f>
        <v>7.9999000000000001E-2</v>
      </c>
      <c r="N14" s="16">
        <f>FLUID!R15</f>
        <v>7.9985000000000001E-2</v>
      </c>
      <c r="O14" s="16">
        <f>FLUID!S15</f>
        <v>7.9894999999999994E-2</v>
      </c>
      <c r="P14" s="16">
        <f>FLUID!T15</f>
        <v>7.9478999999999994E-2</v>
      </c>
      <c r="Q14" s="16">
        <f>FLUID!U15</f>
        <v>7.9256999999999994E-2</v>
      </c>
      <c r="R14" s="16">
        <f>FLUID!V15</f>
        <v>7.8958E-2</v>
      </c>
      <c r="S14" s="16">
        <f>FLUID!W15</f>
        <v>7.8562999999999994E-2</v>
      </c>
      <c r="T14" s="16">
        <f>FLUID!X15</f>
        <v>7.8048999999999993E-2</v>
      </c>
      <c r="U14" s="16">
        <f>FLUID!Y15</f>
        <v>7.7392000000000002E-2</v>
      </c>
      <c r="V14" s="16">
        <f>FLUID!Z15</f>
        <v>7.6565999999999995E-2</v>
      </c>
      <c r="W14" s="16">
        <f>FLUID!AA15</f>
        <v>7.5548000000000004E-2</v>
      </c>
      <c r="X14" s="16">
        <f>FLUID!AB15</f>
        <v>7.4315999999999993E-2</v>
      </c>
      <c r="Y14" s="16">
        <f>FLUID!AC15</f>
        <v>7.2853000000000001E-2</v>
      </c>
      <c r="Z14" s="16">
        <f>FLUID!AD15</f>
        <v>7.1149000000000004E-2</v>
      </c>
      <c r="AA14" s="16">
        <f>FLUID!AE15</f>
        <v>6.9205000000000003E-2</v>
      </c>
      <c r="AB14" s="16">
        <f>FLUID!AF15</f>
        <v>6.7031999999999994E-2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>
      <c r="A15" s="83" t="str">
        <f>FLUID!E16</f>
        <v>(1)GeSe[l]</v>
      </c>
      <c r="B15" s="16">
        <f>FLUID!F16</f>
        <v>0.16</v>
      </c>
      <c r="C15" s="16">
        <f>FLUID!G16</f>
        <v>0.16</v>
      </c>
      <c r="D15" s="16">
        <f>FLUID!H16</f>
        <v>0.16</v>
      </c>
      <c r="E15" s="16">
        <f>FLUID!I16</f>
        <v>0.16</v>
      </c>
      <c r="F15" s="16">
        <f>FLUID!J16</f>
        <v>0.16</v>
      </c>
      <c r="G15" s="16">
        <f>FLUID!K16</f>
        <v>0.16</v>
      </c>
      <c r="H15" s="16">
        <f>FLUID!L16</f>
        <v>0.16</v>
      </c>
      <c r="I15" s="16">
        <f>FLUID!M16</f>
        <v>0.16</v>
      </c>
      <c r="J15" s="16">
        <f>FLUID!N16</f>
        <v>0.16</v>
      </c>
      <c r="K15" s="16">
        <f>FLUID!O16</f>
        <v>0.16</v>
      </c>
      <c r="L15" s="16">
        <f>FLUID!P16</f>
        <v>0.16</v>
      </c>
      <c r="M15" s="16">
        <f>FLUID!Q16</f>
        <v>0.16</v>
      </c>
      <c r="N15" s="16">
        <f>FLUID!R16</f>
        <v>0.16</v>
      </c>
      <c r="O15" s="16">
        <f>FLUID!S16</f>
        <v>0.16</v>
      </c>
      <c r="P15" s="16">
        <f>FLUID!T16</f>
        <v>0.16</v>
      </c>
      <c r="Q15" s="16">
        <f>FLUID!U16</f>
        <v>0.16</v>
      </c>
      <c r="R15" s="16">
        <f>FLUID!V16</f>
        <v>0.16</v>
      </c>
      <c r="S15" s="16">
        <f>FLUID!W16</f>
        <v>0.16</v>
      </c>
      <c r="T15" s="16">
        <f>FLUID!X16</f>
        <v>0.16</v>
      </c>
      <c r="U15" s="16">
        <f>FLUID!Y16</f>
        <v>0.16</v>
      </c>
      <c r="V15" s="16">
        <f>FLUID!Z16</f>
        <v>0.16</v>
      </c>
      <c r="W15" s="16">
        <f>FLUID!AA16</f>
        <v>0.16</v>
      </c>
      <c r="X15" s="16">
        <f>FLUID!AB16</f>
        <v>0.16</v>
      </c>
      <c r="Y15" s="16">
        <f>FLUID!AC16</f>
        <v>0.16</v>
      </c>
      <c r="Z15" s="16">
        <f>FLUID!AD16</f>
        <v>0.16</v>
      </c>
      <c r="AA15" s="16">
        <f>FLUID!AE16</f>
        <v>0.16</v>
      </c>
      <c r="AB15" s="16">
        <f>FLUID!AF16</f>
        <v>0.16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>
      <c r="A16" s="83" t="str">
        <f>FLUID!E17</f>
        <v>(l)Ga2Se3[l]</v>
      </c>
      <c r="B16" s="16">
        <f>FLUID!F17</f>
        <v>0.08</v>
      </c>
      <c r="C16" s="16">
        <f>FLUID!G17</f>
        <v>0.08</v>
      </c>
      <c r="D16" s="16">
        <f>FLUID!H17</f>
        <v>0.08</v>
      </c>
      <c r="E16" s="16">
        <f>FLUID!I17</f>
        <v>0.08</v>
      </c>
      <c r="F16" s="16">
        <f>FLUID!J17</f>
        <v>0.08</v>
      </c>
      <c r="G16" s="16">
        <f>FLUID!K17</f>
        <v>0.08</v>
      </c>
      <c r="H16" s="16">
        <f>FLUID!L17</f>
        <v>0.08</v>
      </c>
      <c r="I16" s="16">
        <f>FLUID!M17</f>
        <v>0.08</v>
      </c>
      <c r="J16" s="16">
        <f>FLUID!N17</f>
        <v>0.08</v>
      </c>
      <c r="K16" s="16">
        <f>FLUID!O17</f>
        <v>0.08</v>
      </c>
      <c r="L16" s="16">
        <f>FLUID!P17</f>
        <v>0.08</v>
      </c>
      <c r="M16" s="16">
        <f>FLUID!Q17</f>
        <v>0.08</v>
      </c>
      <c r="N16" s="16">
        <f>FLUID!R17</f>
        <v>0.08</v>
      </c>
      <c r="O16" s="16">
        <f>FLUID!S17</f>
        <v>0.08</v>
      </c>
      <c r="P16" s="16">
        <f>FLUID!T17</f>
        <v>0.08</v>
      </c>
      <c r="Q16" s="16">
        <f>FLUID!U17</f>
        <v>0.08</v>
      </c>
      <c r="R16" s="16">
        <f>FLUID!V17</f>
        <v>0.08</v>
      </c>
      <c r="S16" s="16">
        <f>FLUID!W17</f>
        <v>0.08</v>
      </c>
      <c r="T16" s="16">
        <f>FLUID!X17</f>
        <v>0.08</v>
      </c>
      <c r="U16" s="16">
        <f>FLUID!Y17</f>
        <v>0.08</v>
      </c>
      <c r="V16" s="16">
        <f>FLUID!Z17</f>
        <v>0.08</v>
      </c>
      <c r="W16" s="16">
        <f>FLUID!AA17</f>
        <v>0.08</v>
      </c>
      <c r="X16" s="16">
        <f>FLUID!AB17</f>
        <v>0.08</v>
      </c>
      <c r="Y16" s="16">
        <f>FLUID!AC17</f>
        <v>0.08</v>
      </c>
      <c r="Z16" s="16">
        <f>FLUID!AD17</f>
        <v>0.08</v>
      </c>
      <c r="AA16" s="16">
        <f>FLUID!AE17</f>
        <v>0.08</v>
      </c>
      <c r="AB16" s="16">
        <f>FLUID!AF17</f>
        <v>0.08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>
      <c r="A17" s="83" t="str">
        <f>FLUID!E18</f>
        <v>H (Ar)</v>
      </c>
      <c r="B17" s="16">
        <f>FLUID!F18</f>
        <v>-18.62</v>
      </c>
      <c r="C17" s="16">
        <f>FLUID!G18</f>
        <v>-18.61</v>
      </c>
      <c r="D17" s="16">
        <f>FLUID!H18</f>
        <v>-18.61</v>
      </c>
      <c r="E17" s="16">
        <f>FLUID!I18</f>
        <v>-18.62</v>
      </c>
      <c r="F17" s="16">
        <f>FLUID!J18</f>
        <v>-18.63</v>
      </c>
      <c r="G17" s="16">
        <f>FLUID!K18</f>
        <v>-18.649999999999999</v>
      </c>
      <c r="H17" s="16">
        <f>FLUID!L18</f>
        <v>-18.670000000000002</v>
      </c>
      <c r="I17" s="16">
        <f>FLUID!M18</f>
        <v>-18.690000000000001</v>
      </c>
      <c r="J17" s="16">
        <f>FLUID!N18</f>
        <v>-18.72</v>
      </c>
      <c r="K17" s="16">
        <f>FLUID!O18</f>
        <v>-18.84</v>
      </c>
      <c r="L17" s="16">
        <f>FLUID!P18</f>
        <v>-18.97</v>
      </c>
      <c r="M17" s="16">
        <f>FLUID!Q18</f>
        <v>-19.11</v>
      </c>
      <c r="N17" s="16">
        <f>FLUID!R18</f>
        <v>-19.25</v>
      </c>
      <c r="O17" s="16">
        <f>FLUID!S18</f>
        <v>-19.38</v>
      </c>
      <c r="P17" s="16">
        <f>FLUID!T18</f>
        <v>-19.52</v>
      </c>
      <c r="Q17" s="16">
        <f>FLUID!U18</f>
        <v>-19.55</v>
      </c>
      <c r="R17" s="16">
        <f>FLUID!V18</f>
        <v>-19.579999999999998</v>
      </c>
      <c r="S17" s="16">
        <f>FLUID!W18</f>
        <v>-19.61</v>
      </c>
      <c r="T17" s="16">
        <f>FLUID!X18</f>
        <v>-19.649999999999999</v>
      </c>
      <c r="U17" s="16">
        <f>FLUID!Y18</f>
        <v>-19.68</v>
      </c>
      <c r="V17" s="16">
        <f>FLUID!Z18</f>
        <v>-19.71</v>
      </c>
      <c r="W17" s="16">
        <f>FLUID!AA18</f>
        <v>-19.739999999999998</v>
      </c>
      <c r="X17" s="16">
        <f>FLUID!AB18</f>
        <v>-19.78</v>
      </c>
      <c r="Y17" s="16">
        <f>FLUID!AC18</f>
        <v>-19.809999999999999</v>
      </c>
      <c r="Z17" s="16">
        <f>FLUID!AD18</f>
        <v>-19.84</v>
      </c>
      <c r="AA17" s="16">
        <f>FLUID!AE18</f>
        <v>-19.88</v>
      </c>
      <c r="AB17" s="16">
        <f>FLUID!AF18</f>
        <v>-19.91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>
      <c r="A18" s="83" t="str">
        <f>FLUID!E19</f>
        <v>H (Ga)</v>
      </c>
      <c r="B18" s="16">
        <f>FLUID!F19</f>
        <v>-61.88</v>
      </c>
      <c r="C18" s="16">
        <f>FLUID!G19</f>
        <v>-59.55</v>
      </c>
      <c r="D18" s="16">
        <f>FLUID!H19</f>
        <v>-57.45</v>
      </c>
      <c r="E18" s="16">
        <f>FLUID!I19</f>
        <v>-55.55</v>
      </c>
      <c r="F18" s="16">
        <f>FLUID!J19</f>
        <v>-53.82</v>
      </c>
      <c r="G18" s="16">
        <f>FLUID!K19</f>
        <v>-52.24</v>
      </c>
      <c r="H18" s="16">
        <f>FLUID!L19</f>
        <v>-50.78</v>
      </c>
      <c r="I18" s="16">
        <f>FLUID!M19</f>
        <v>-49.44</v>
      </c>
      <c r="J18" s="16">
        <f>FLUID!N19</f>
        <v>-48.19</v>
      </c>
      <c r="K18" s="16">
        <f>FLUID!O19</f>
        <v>-43.99</v>
      </c>
      <c r="L18" s="16">
        <f>FLUID!P19</f>
        <v>-40.72</v>
      </c>
      <c r="M18" s="16">
        <f>FLUID!Q19</f>
        <v>-38.07</v>
      </c>
      <c r="N18" s="16">
        <f>FLUID!R19</f>
        <v>-35.880000000000003</v>
      </c>
      <c r="O18" s="16">
        <f>FLUID!S19</f>
        <v>-34.03</v>
      </c>
      <c r="P18" s="16">
        <f>FLUID!T19</f>
        <v>-32.42</v>
      </c>
      <c r="Q18" s="16">
        <f>FLUID!U19</f>
        <v>-32.06</v>
      </c>
      <c r="R18" s="16">
        <f>FLUID!V19</f>
        <v>-31.7</v>
      </c>
      <c r="S18" s="16">
        <f>FLUID!W19</f>
        <v>-31.35</v>
      </c>
      <c r="T18" s="16">
        <f>FLUID!X19</f>
        <v>-31.01</v>
      </c>
      <c r="U18" s="16">
        <f>FLUID!Y19</f>
        <v>-30.68</v>
      </c>
      <c r="V18" s="16">
        <f>FLUID!Z19</f>
        <v>-30.35</v>
      </c>
      <c r="W18" s="16">
        <f>FLUID!AA19</f>
        <v>-30.03</v>
      </c>
      <c r="X18" s="16">
        <f>FLUID!AB19</f>
        <v>-29.72</v>
      </c>
      <c r="Y18" s="16">
        <f>FLUID!AC19</f>
        <v>-29.41</v>
      </c>
      <c r="Z18" s="16">
        <f>FLUID!AD19</f>
        <v>-29.1</v>
      </c>
      <c r="AA18" s="16">
        <f>FLUID!AE19</f>
        <v>-28.79</v>
      </c>
      <c r="AB18" s="16">
        <f>FLUID!AF19</f>
        <v>-28.49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>
      <c r="A19" s="83" t="str">
        <f>FLUID!E20</f>
        <v>H (Ge)</v>
      </c>
      <c r="B19" s="16">
        <f>FLUID!F20</f>
        <v>-28.36</v>
      </c>
      <c r="C19" s="16">
        <f>FLUID!G20</f>
        <v>-26.99</v>
      </c>
      <c r="D19" s="16">
        <f>FLUID!H20</f>
        <v>-25.77</v>
      </c>
      <c r="E19" s="16">
        <f>FLUID!I20</f>
        <v>-24.69</v>
      </c>
      <c r="F19" s="16">
        <f>FLUID!J20</f>
        <v>-23.73</v>
      </c>
      <c r="G19" s="16">
        <f>FLUID!K20</f>
        <v>-22.86</v>
      </c>
      <c r="H19" s="16">
        <f>FLUID!L20</f>
        <v>-22.07</v>
      </c>
      <c r="I19" s="16">
        <f>FLUID!M20</f>
        <v>-21.36</v>
      </c>
      <c r="J19" s="16">
        <f>FLUID!N20</f>
        <v>-20.71</v>
      </c>
      <c r="K19" s="16">
        <f>FLUID!O20</f>
        <v>-18.62</v>
      </c>
      <c r="L19" s="16">
        <f>FLUID!P20</f>
        <v>-17.11</v>
      </c>
      <c r="M19" s="16">
        <f>FLUID!Q20</f>
        <v>-15.97</v>
      </c>
      <c r="N19" s="16">
        <f>FLUID!R20</f>
        <v>-15.09</v>
      </c>
      <c r="O19" s="16">
        <f>FLUID!S20</f>
        <v>-14.4</v>
      </c>
      <c r="P19" s="16">
        <f>FLUID!T20</f>
        <v>-13.85</v>
      </c>
      <c r="Q19" s="16">
        <f>FLUID!U20</f>
        <v>-13.72</v>
      </c>
      <c r="R19" s="16">
        <f>FLUID!V20</f>
        <v>-13.61</v>
      </c>
      <c r="S19" s="16">
        <f>FLUID!W20</f>
        <v>-13.49</v>
      </c>
      <c r="T19" s="16">
        <f>FLUID!X20</f>
        <v>-13.38</v>
      </c>
      <c r="U19" s="16">
        <f>FLUID!Y20</f>
        <v>-13.28</v>
      </c>
      <c r="V19" s="16">
        <f>FLUID!Z20</f>
        <v>-13.17</v>
      </c>
      <c r="W19" s="16">
        <f>FLUID!AA20</f>
        <v>-13.07</v>
      </c>
      <c r="X19" s="16">
        <f>FLUID!AB20</f>
        <v>-12.97</v>
      </c>
      <c r="Y19" s="16">
        <f>FLUID!AC20</f>
        <v>-12.87</v>
      </c>
      <c r="Z19" s="16">
        <f>FLUID!AD20</f>
        <v>-12.77</v>
      </c>
      <c r="AA19" s="16">
        <f>FLUID!AE20</f>
        <v>-12.67</v>
      </c>
      <c r="AB19" s="16">
        <f>FLUID!AF20</f>
        <v>-12.57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>
      <c r="A20" s="83" t="str">
        <f>FLUID!E21</f>
        <v>H (Se)</v>
      </c>
      <c r="B20" s="16">
        <f>FLUID!F21</f>
        <v>-5.51</v>
      </c>
      <c r="C20" s="16">
        <f>FLUID!G21</f>
        <v>-5.6070000000000002</v>
      </c>
      <c r="D20" s="16">
        <f>FLUID!H21</f>
        <v>-5.7060000000000004</v>
      </c>
      <c r="E20" s="16">
        <f>FLUID!I21</f>
        <v>-5.8070000000000004</v>
      </c>
      <c r="F20" s="16">
        <f>FLUID!J21</f>
        <v>-5.9089999999999998</v>
      </c>
      <c r="G20" s="16">
        <f>FLUID!K21</f>
        <v>-6.01</v>
      </c>
      <c r="H20" s="16">
        <f>FLUID!L21</f>
        <v>-6.1120000000000001</v>
      </c>
      <c r="I20" s="16">
        <f>FLUID!M21</f>
        <v>-6.2130000000000001</v>
      </c>
      <c r="J20" s="16">
        <f>FLUID!N21</f>
        <v>-6.3120000000000003</v>
      </c>
      <c r="K20" s="16">
        <f>FLUID!O21</f>
        <v>-6.7</v>
      </c>
      <c r="L20" s="16">
        <f>FLUID!P21</f>
        <v>-7.0650000000000004</v>
      </c>
      <c r="M20" s="16">
        <f>FLUID!Q21</f>
        <v>-7.4080000000000004</v>
      </c>
      <c r="N20" s="16">
        <f>FLUID!R21</f>
        <v>-7.7279999999999998</v>
      </c>
      <c r="O20" s="16">
        <f>FLUID!S21</f>
        <v>-8.0299999999999994</v>
      </c>
      <c r="P20" s="16">
        <f>FLUID!T21</f>
        <v>-8.3160000000000007</v>
      </c>
      <c r="Q20" s="16">
        <f>FLUID!U21</f>
        <v>-8.3859999999999992</v>
      </c>
      <c r="R20" s="16">
        <f>FLUID!V21</f>
        <v>-8.4559999999999995</v>
      </c>
      <c r="S20" s="16">
        <f>FLUID!W21</f>
        <v>-8.5259999999999998</v>
      </c>
      <c r="T20" s="16">
        <f>FLUID!X21</f>
        <v>-8.5960000000000001</v>
      </c>
      <c r="U20" s="16">
        <f>FLUID!Y21</f>
        <v>-8.6660000000000004</v>
      </c>
      <c r="V20" s="16">
        <f>FLUID!Z21</f>
        <v>-8.7370000000000001</v>
      </c>
      <c r="W20" s="16">
        <f>FLUID!AA21</f>
        <v>-8.81</v>
      </c>
      <c r="X20" s="16">
        <f>FLUID!AB21</f>
        <v>-8.8840000000000003</v>
      </c>
      <c r="Y20" s="16">
        <f>FLUID!AC21</f>
        <v>-8.9600000000000009</v>
      </c>
      <c r="Z20" s="16">
        <f>FLUID!AD21</f>
        <v>-9.0380000000000003</v>
      </c>
      <c r="AA20" s="16">
        <f>FLUID!AE21</f>
        <v>-9.1180000000000003</v>
      </c>
      <c r="AB20" s="16">
        <f>FLUID!AF21</f>
        <v>-9.2010000000000005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>
      <c r="A21" s="83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>
      <c r="A22" s="83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>
      <c r="A23" s="83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>
      <c r="A24" s="83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>
      <c r="A25" s="83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>
      <c r="A26" s="83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>
      <c r="A27" s="83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>
      <c r="A28" s="83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>
      <c r="A29" s="83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>
      <c r="A30" s="83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>
      <c r="A31" s="83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>
      <c r="A32" s="83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1</v>
      </c>
      <c r="T32" s="16">
        <f>FLUID!X33</f>
        <v>1</v>
      </c>
      <c r="U32" s="16">
        <f>FLUID!Y33</f>
        <v>1</v>
      </c>
      <c r="V32" s="16">
        <f>FLUID!Z33</f>
        <v>1</v>
      </c>
      <c r="W32" s="16">
        <f>FLUID!AA33</f>
        <v>1</v>
      </c>
      <c r="X32" s="16">
        <f>FLUID!AB33</f>
        <v>1</v>
      </c>
      <c r="Y32" s="16">
        <f>FLUID!AC33</f>
        <v>1</v>
      </c>
      <c r="Z32" s="16">
        <f>FLUID!AD33</f>
        <v>1</v>
      </c>
      <c r="AA32" s="16">
        <f>FLUID!AE33</f>
        <v>1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/>
    <row r="34" spans="1:72" ht="22.5" thickTop="1" thickBot="1">
      <c r="A34" s="86" t="s">
        <v>28</v>
      </c>
      <c r="B34" s="59">
        <f>IFERROR(SOLID!F3,0)</f>
        <v>273.10000000000002</v>
      </c>
      <c r="C34" s="59">
        <f>IFERROR(SOLID!G3,0)</f>
        <v>339.2</v>
      </c>
      <c r="D34" s="59">
        <f>IFERROR(SOLID!H3,0)</f>
        <v>405.3</v>
      </c>
      <c r="E34" s="59">
        <f>IFERROR(SOLID!I3,0)</f>
        <v>471.4</v>
      </c>
      <c r="F34" s="59">
        <f>IFERROR(SOLID!J3,0)</f>
        <v>537.5</v>
      </c>
      <c r="G34" s="59">
        <f>IFERROR(SOLID!K3,0)</f>
        <v>603.5</v>
      </c>
      <c r="H34" s="59">
        <f>IFERROR(SOLID!L3,0)</f>
        <v>669.6</v>
      </c>
      <c r="I34" s="59">
        <f>IFERROR(SOLID!M3,0)</f>
        <v>686.1</v>
      </c>
      <c r="J34" s="59">
        <f>IFERROR(SOLID!N3,0)</f>
        <v>702.7</v>
      </c>
      <c r="K34" s="59">
        <f>IFERROR(SOLID!O3,0)</f>
        <v>719.2</v>
      </c>
      <c r="L34" s="59">
        <f>IFERROR(SOLID!P3,0)</f>
        <v>735.7</v>
      </c>
      <c r="M34" s="59">
        <f>IFERROR(SOLID!Q3,0)</f>
        <v>752.2</v>
      </c>
      <c r="N34" s="59">
        <f>IFERROR(SOLID!R3,0)</f>
        <v>768.7</v>
      </c>
      <c r="O34" s="59">
        <f>IFERROR(SOLID!S3,0)</f>
        <v>785.2</v>
      </c>
      <c r="P34" s="59">
        <f>IFERROR(SOLID!T3,0)</f>
        <v>801.8</v>
      </c>
      <c r="Q34" s="59">
        <f>IFERROR(SOLID!U3,0)</f>
        <v>867.8</v>
      </c>
      <c r="R34" s="59">
        <f>IFERROR(SOLID!V3,0)</f>
        <v>884.4</v>
      </c>
      <c r="S34" s="59">
        <f>IFERROR(SOLID!W3,0)</f>
        <v>900.9</v>
      </c>
      <c r="T34" s="59">
        <f>IFERROR(SOLID!X3,0)</f>
        <v>917.4</v>
      </c>
      <c r="U34" s="59">
        <f>IFERROR(SOLID!Y3,0)</f>
        <v>933.9</v>
      </c>
      <c r="V34" s="59">
        <f>IFERROR(SOLID!Z3,0)</f>
        <v>950.4</v>
      </c>
      <c r="W34" s="59">
        <f>IFERROR(SOLID!AA3,0)</f>
        <v>967</v>
      </c>
      <c r="X34" s="59">
        <f>IFERROR(SOLID!AB3,0)</f>
        <v>983.5</v>
      </c>
      <c r="Y34" s="59">
        <f>IFERROR(SOLID!AC3,0)</f>
        <v>1000</v>
      </c>
      <c r="Z34" s="59">
        <f>IFERROR(SOLID!AD3,0)</f>
        <v>0</v>
      </c>
      <c r="AA34" s="59">
        <f>IFERROR(SOLID!AE3,0)</f>
        <v>0</v>
      </c>
      <c r="AB34" s="59">
        <f>IFERROR(SOLID!AF3,0)</f>
        <v>0</v>
      </c>
      <c r="AC34" s="59">
        <f>IFERROR(SOLID!AG3,0)</f>
        <v>0</v>
      </c>
      <c r="AD34" s="59">
        <f>IFERROR(SOLID!AH3,0)</f>
        <v>0</v>
      </c>
      <c r="AE34" s="59">
        <f>IFERROR(SOLID!AI3,0)</f>
        <v>0</v>
      </c>
      <c r="AF34" s="59">
        <f>IFERROR(SOLID!AJ3,0)</f>
        <v>0</v>
      </c>
      <c r="AG34" s="59">
        <f>IFERROR(SOLID!AK3,0)</f>
        <v>0</v>
      </c>
      <c r="AH34" s="59">
        <f>IFERROR(SOLID!AL3,0)</f>
        <v>0</v>
      </c>
      <c r="AI34" s="59">
        <f>IFERROR(SOLID!AM3,0)</f>
        <v>0</v>
      </c>
      <c r="AJ34" s="59">
        <f>IFERROR(SOLID!AN3,0)</f>
        <v>0</v>
      </c>
      <c r="AK34" s="59">
        <f>IFERROR(SOLID!AO3,0)</f>
        <v>0</v>
      </c>
      <c r="AL34" s="59">
        <f>IFERROR(SOLID!AP3,0)</f>
        <v>0</v>
      </c>
      <c r="AM34" s="59">
        <f>IFERROR(SOLID!AQ3,0)</f>
        <v>0</v>
      </c>
      <c r="AN34" s="59">
        <f>IFERROR(SOLID!AR3,0)</f>
        <v>0</v>
      </c>
      <c r="AO34" s="59">
        <f>IFERROR(SOLID!AS3,0)</f>
        <v>0</v>
      </c>
      <c r="AP34" s="59">
        <f>IFERROR(SOLID!AT3,0)</f>
        <v>0</v>
      </c>
      <c r="AQ34" s="59">
        <f>IFERROR(SOLID!AU3,0)</f>
        <v>0</v>
      </c>
      <c r="AR34" s="59">
        <f>IFERROR(SOLID!AV3,0)</f>
        <v>0</v>
      </c>
      <c r="AS34" s="59">
        <f>IFERROR(SOLID!AW3,0)</f>
        <v>0</v>
      </c>
      <c r="AT34" s="59">
        <f>IFERROR(SOLID!AX3,0)</f>
        <v>0</v>
      </c>
      <c r="AU34" s="59">
        <f>IFERROR(SOLID!AY3,0)</f>
        <v>0</v>
      </c>
      <c r="AV34" s="59">
        <f>IFERROR(SOLID!AZ3,0)</f>
        <v>0</v>
      </c>
      <c r="AW34" s="59">
        <f>IFERROR(SOLID!BA3,0)</f>
        <v>0</v>
      </c>
      <c r="AX34" s="59">
        <f>IFERROR(SOLID!BB3,0)</f>
        <v>0</v>
      </c>
      <c r="AY34" s="59">
        <f>IFERROR(SOLID!BC3,0)</f>
        <v>0</v>
      </c>
      <c r="AZ34" s="59">
        <f>IFERROR(SOLID!BD3,0)</f>
        <v>0</v>
      </c>
      <c r="BA34" s="59">
        <f>IFERROR(SOLID!BE3,0)</f>
        <v>0</v>
      </c>
      <c r="BB34" s="59">
        <f>IFERROR(SOLID!BF3,0)</f>
        <v>0</v>
      </c>
      <c r="BC34" s="59">
        <f>IFERROR(SOLID!BG3,0)</f>
        <v>0</v>
      </c>
      <c r="BD34" s="59">
        <f>IFERROR(SOLID!BH3,0)</f>
        <v>0</v>
      </c>
      <c r="BE34" s="59">
        <f>IFERROR(SOLID!BI3,0)</f>
        <v>0</v>
      </c>
      <c r="BF34" s="59">
        <f>IFERROR(SOLID!BJ3,0)</f>
        <v>0</v>
      </c>
      <c r="BG34" s="59">
        <f>IFERROR(SOLID!BK3,0)</f>
        <v>0</v>
      </c>
      <c r="BH34" s="59">
        <f>IFERROR(SOLID!BL3,0)</f>
        <v>0</v>
      </c>
      <c r="BI34" s="59">
        <f>IFERROR(SOLID!BM3,0)</f>
        <v>0</v>
      </c>
      <c r="BJ34" s="59">
        <f>IFERROR(SOLID!BN3,0)</f>
        <v>0</v>
      </c>
      <c r="BK34" s="59">
        <f>IFERROR(SOLID!BO3,0)</f>
        <v>0</v>
      </c>
      <c r="BL34" s="59">
        <f>IFERROR(SOLID!BP3,0)</f>
        <v>0</v>
      </c>
      <c r="BM34" s="59">
        <f>IFERROR(SOLID!BQ3,0)</f>
        <v>0</v>
      </c>
      <c r="BN34" s="59">
        <f>IFERROR(SOLID!BR3,0)</f>
        <v>0</v>
      </c>
      <c r="BO34" s="59">
        <f>IFERROR(SOLID!BS3,0)</f>
        <v>0</v>
      </c>
      <c r="BP34" s="59">
        <f>IFERROR(SOLID!BT3,0)</f>
        <v>0</v>
      </c>
      <c r="BQ34" s="59">
        <f>IFERROR(SOLID!BU3,0)</f>
        <v>0</v>
      </c>
      <c r="BR34" s="59">
        <f>IFERROR(SOLID!BV3,0)</f>
        <v>0</v>
      </c>
      <c r="BS34" s="59">
        <f>IFERROR(SOLID!BW3,0)</f>
        <v>0</v>
      </c>
      <c r="BT34" s="59">
        <f>IFERROR(SOLID!BX3,0)</f>
        <v>0</v>
      </c>
    </row>
    <row r="35" spans="1:72" ht="22.5" hidden="1" outlineLevel="1" thickTop="1" thickBot="1">
      <c r="A35" s="83" t="str">
        <f>IFERROR(SOLID!E4,0)</f>
        <v>*GeSe2</v>
      </c>
      <c r="B35" s="16">
        <f>IFERROR(SOLID!F4,0)</f>
        <v>0.08</v>
      </c>
      <c r="C35" s="16">
        <f>IFERROR(SOLID!G4,0)</f>
        <v>0.08</v>
      </c>
      <c r="D35" s="16">
        <f>IFERROR(SOLID!H4,0)</f>
        <v>0.08</v>
      </c>
      <c r="E35" s="16">
        <f>IFERROR(SOLID!I4,0)</f>
        <v>0.08</v>
      </c>
      <c r="F35" s="16">
        <f>IFERROR(SOLID!J4,0)</f>
        <v>0.08</v>
      </c>
      <c r="G35" s="16">
        <f>IFERROR(SOLID!K4,0)</f>
        <v>0.08</v>
      </c>
      <c r="H35" s="16">
        <f>IFERROR(SOLID!L4,0)</f>
        <v>0.08</v>
      </c>
      <c r="I35" s="16">
        <f>IFERROR(SOLID!M4,0)</f>
        <v>7.9999000000000001E-2</v>
      </c>
      <c r="J35" s="16">
        <f>IFERROR(SOLID!N4,0)</f>
        <v>7.9995999999999998E-2</v>
      </c>
      <c r="K35" s="16">
        <f>IFERROR(SOLID!O4,0)</f>
        <v>7.9987000000000003E-2</v>
      </c>
      <c r="L35" s="16">
        <f>IFERROR(SOLID!P4,0)</f>
        <v>7.9964999999999994E-2</v>
      </c>
      <c r="M35" s="16">
        <f>IFERROR(SOLID!Q4,0)</f>
        <v>7.9902000000000001E-2</v>
      </c>
      <c r="N35" s="16">
        <f>IFERROR(SOLID!R4,0)</f>
        <v>2.0097E-4</v>
      </c>
      <c r="O35" s="16">
        <f>IFERROR(SOLID!S4,0)</f>
        <v>8.0140999999999996E-22</v>
      </c>
      <c r="P35" s="16">
        <f>IFERROR(SOLID!T4,0)</f>
        <v>6.6239000000000006E-24</v>
      </c>
      <c r="Q35" s="16">
        <f>IFERROR(SOLID!U4,0)</f>
        <v>5.1955999999999997E-29</v>
      </c>
      <c r="R35" s="16">
        <f>IFERROR(SOLID!V4,0)</f>
        <v>2.5902000000000002E-30</v>
      </c>
      <c r="S35" s="16">
        <f>IFERROR(SOLID!W4,0)</f>
        <v>8.5429999999999998E-31</v>
      </c>
      <c r="T35" s="16">
        <f>IFERROR(SOLID!X4,0)</f>
        <v>1.1295999999999999E-31</v>
      </c>
      <c r="U35" s="16">
        <f>IFERROR(SOLID!Y4,0)</f>
        <v>2.4309000000000001E-33</v>
      </c>
      <c r="V35" s="16">
        <f>IFERROR(SOLID!Z4,0)</f>
        <v>1.0007000000000001E-34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>
      <c r="A36" s="83" t="str">
        <f>IFERROR(SOLID!E5,0)</f>
        <v>*Ga2Se3</v>
      </c>
      <c r="B36" s="16">
        <f>IFERROR(SOLID!F5,0)</f>
        <v>0.08</v>
      </c>
      <c r="C36" s="16">
        <f>IFERROR(SOLID!G5,0)</f>
        <v>0.08</v>
      </c>
      <c r="D36" s="16">
        <f>IFERROR(SOLID!H5,0)</f>
        <v>0.08</v>
      </c>
      <c r="E36" s="16">
        <f>IFERROR(SOLID!I5,0)</f>
        <v>0.08</v>
      </c>
      <c r="F36" s="16">
        <f>IFERROR(SOLID!J5,0)</f>
        <v>0.08</v>
      </c>
      <c r="G36" s="16">
        <f>IFERROR(SOLID!K5,0)</f>
        <v>0.08</v>
      </c>
      <c r="H36" s="16">
        <f>IFERROR(SOLID!L5,0)</f>
        <v>0.08</v>
      </c>
      <c r="I36" s="16">
        <f>IFERROR(SOLID!M5,0)</f>
        <v>0.08</v>
      </c>
      <c r="J36" s="16">
        <f>IFERROR(SOLID!N5,0)</f>
        <v>0.08</v>
      </c>
      <c r="K36" s="16">
        <f>IFERROR(SOLID!O5,0)</f>
        <v>0.08</v>
      </c>
      <c r="L36" s="16">
        <f>IFERROR(SOLID!P5,0)</f>
        <v>0.08</v>
      </c>
      <c r="M36" s="16">
        <f>IFERROR(SOLID!Q5,0)</f>
        <v>0.08</v>
      </c>
      <c r="N36" s="16">
        <f>IFERROR(SOLID!R5,0)</f>
        <v>4.4909999999999998E-27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>
      <c r="A37" s="83" t="str">
        <f>IFERROR(SOLID!E6,0)</f>
        <v>*Ga2Se3[l]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0</v>
      </c>
      <c r="L37" s="16">
        <f>IFERROR(SOLID!P6,0)</f>
        <v>0</v>
      </c>
      <c r="M37" s="16">
        <f>IFERROR(SOLID!Q6,0)</f>
        <v>0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3.091E-21</v>
      </c>
      <c r="R37" s="16">
        <f>IFERROR(SOLID!V6,0)</f>
        <v>2.1044E-19</v>
      </c>
      <c r="S37" s="16">
        <f>IFERROR(SOLID!W6,0)</f>
        <v>1.4506E-17</v>
      </c>
      <c r="T37" s="16">
        <f>IFERROR(SOLID!X6,0)</f>
        <v>2.4064999999999998E-16</v>
      </c>
      <c r="U37" s="16">
        <f>IFERROR(SOLID!Y6,0)</f>
        <v>1.0046E-15</v>
      </c>
      <c r="V37" s="16">
        <f>IFERROR(SOLID!Z6,0)</f>
        <v>4.1656999999999998E-15</v>
      </c>
      <c r="W37" s="16">
        <f>IFERROR(SOLID!AA6,0)</f>
        <v>4.5076000000000001E-15</v>
      </c>
      <c r="X37" s="16">
        <f>IFERROR(SOLID!AB6,0)</f>
        <v>5.0107E-15</v>
      </c>
      <c r="Y37" s="16">
        <f>IFERROR(SOLID!AC6,0)</f>
        <v>5.7126999999999999E-15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>
      <c r="A38" s="83" t="str">
        <f>IFERROR(SOLID!E7,0)</f>
        <v>*GeSe[l]</v>
      </c>
      <c r="B38" s="16">
        <f>IFERROR(SOLID!F7,0)</f>
        <v>6.9006000000000005E-26</v>
      </c>
      <c r="C38" s="16">
        <f>IFERROR(SOLID!G7,0)</f>
        <v>4.0251000000000001E-19</v>
      </c>
      <c r="D38" s="16">
        <f>IFERROR(SOLID!H7,0)</f>
        <v>1.2600000000000001E-17</v>
      </c>
      <c r="E38" s="16">
        <f>IFERROR(SOLID!I7,0)</f>
        <v>5.3886E-24</v>
      </c>
      <c r="F38" s="16">
        <f>IFERROR(SOLID!J7,0)</f>
        <v>8.6376000000000005E-13</v>
      </c>
      <c r="G38" s="16">
        <f>IFERROR(SOLID!K7,0)</f>
        <v>3.1228000000000001E-11</v>
      </c>
      <c r="H38" s="16">
        <f>IFERROR(SOLID!L7,0)</f>
        <v>1.7735000000000001E-12</v>
      </c>
      <c r="I38" s="16">
        <f>IFERROR(SOLID!M7,0)</f>
        <v>3.9749000000000001E-13</v>
      </c>
      <c r="J38" s="16">
        <f>IFERROR(SOLID!N7,0)</f>
        <v>1.4617999999999999E-13</v>
      </c>
      <c r="K38" s="16">
        <f>IFERROR(SOLID!O7,0)</f>
        <v>1.2409999999999999E-14</v>
      </c>
      <c r="L38" s="16">
        <f>IFERROR(SOLID!P7,0)</f>
        <v>5.0235000000000003E-18</v>
      </c>
      <c r="M38" s="16">
        <f>IFERROR(SOLID!Q7,0)</f>
        <v>2.5005999999999999E-34</v>
      </c>
      <c r="N38" s="16">
        <f>IFERROR(SOLID!R7,0)</f>
        <v>0</v>
      </c>
      <c r="O38" s="16">
        <f>IFERROR(SOLID!S7,0)</f>
        <v>0</v>
      </c>
      <c r="P38" s="16">
        <f>IFERROR(SOLID!T7,0)</f>
        <v>4.524E-25</v>
      </c>
      <c r="Q38" s="16">
        <f>IFERROR(SOLID!U7,0)</f>
        <v>4.1774000000000004E-12</v>
      </c>
      <c r="R38" s="16">
        <f>IFERROR(SOLID!V7,0)</f>
        <v>3.7901999999999997E-11</v>
      </c>
      <c r="S38" s="16">
        <f>IFERROR(SOLID!W7,0)</f>
        <v>3.3977999999999999E-10</v>
      </c>
      <c r="T38" s="16">
        <f>IFERROR(SOLID!X7,0)</f>
        <v>1.5485E-9</v>
      </c>
      <c r="U38" s="16">
        <f>IFERROR(SOLID!Y7,0)</f>
        <v>3.5644999999999998E-9</v>
      </c>
      <c r="V38" s="16">
        <f>IFERROR(SOLID!Z7,0)</f>
        <v>8.2626000000000008E-9</v>
      </c>
      <c r="W38" s="16">
        <f>IFERROR(SOLID!AA7,0)</f>
        <v>9.9397000000000003E-9</v>
      </c>
      <c r="X38" s="16">
        <f>IFERROR(SOLID!AB7,0)</f>
        <v>1.2117E-8</v>
      </c>
      <c r="Y38" s="16">
        <f>IFERROR(SOLID!AC7,0)</f>
        <v>1.4975E-8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>
      <c r="A39" s="83" t="str">
        <f>IFERROR(SOLID!E8,0)</f>
        <v>*GeSe</v>
      </c>
      <c r="B39" s="16">
        <f>IFERROR(SOLID!F8,0)</f>
        <v>0.08</v>
      </c>
      <c r="C39" s="16">
        <f>IFERROR(SOLID!G8,0)</f>
        <v>0.08</v>
      </c>
      <c r="D39" s="16">
        <f>IFERROR(SOLID!H8,0)</f>
        <v>0.08</v>
      </c>
      <c r="E39" s="16">
        <f>IFERROR(SOLID!I8,0)</f>
        <v>0.08</v>
      </c>
      <c r="F39" s="16">
        <f>IFERROR(SOLID!J8,0)</f>
        <v>0.08</v>
      </c>
      <c r="G39" s="16">
        <f>IFERROR(SOLID!K8,0)</f>
        <v>0.08</v>
      </c>
      <c r="H39" s="16">
        <f>IFERROR(SOLID!L8,0)</f>
        <v>0.08</v>
      </c>
      <c r="I39" s="16">
        <f>IFERROR(SOLID!M8,0)</f>
        <v>8.0001000000000003E-2</v>
      </c>
      <c r="J39" s="16">
        <f>IFERROR(SOLID!N8,0)</f>
        <v>8.0004000000000006E-2</v>
      </c>
      <c r="K39" s="16">
        <f>IFERROR(SOLID!O8,0)</f>
        <v>8.0013000000000001E-2</v>
      </c>
      <c r="L39" s="16">
        <f>IFERROR(SOLID!P8,0)</f>
        <v>8.0034999999999995E-2</v>
      </c>
      <c r="M39" s="16">
        <f>IFERROR(SOLID!Q8,0)</f>
        <v>8.0097000000000002E-2</v>
      </c>
      <c r="N39" s="16">
        <f>IFERROR(SOLID!R8,0)</f>
        <v>5.8487000000000001E-3</v>
      </c>
      <c r="O39" s="16">
        <f>IFERROR(SOLID!S8,0)</f>
        <v>4.7997E-6</v>
      </c>
      <c r="P39" s="16">
        <f>IFERROR(SOLID!T8,0)</f>
        <v>7.5550000000000001E-7</v>
      </c>
      <c r="Q39" s="16">
        <f>IFERROR(SOLID!U8,0)</f>
        <v>4.8430999999999999E-8</v>
      </c>
      <c r="R39" s="16">
        <f>IFERROR(SOLID!V8,0)</f>
        <v>2.7636E-8</v>
      </c>
      <c r="S39" s="16">
        <f>IFERROR(SOLID!W8,0)</f>
        <v>2.4147999999999999E-8</v>
      </c>
      <c r="T39" s="16">
        <f>IFERROR(SOLID!X8,0)</f>
        <v>1.7903999999999999E-8</v>
      </c>
      <c r="U39" s="16">
        <f>IFERROR(SOLID!Y8,0)</f>
        <v>9.2377000000000001E-9</v>
      </c>
      <c r="V39" s="16">
        <f>IFERROR(SOLID!Z8,0)</f>
        <v>5.6208999999999999E-9</v>
      </c>
      <c r="W39" s="16">
        <f>IFERROR(SOLID!AA8,0)</f>
        <v>1.9241E-9</v>
      </c>
      <c r="X39" s="16">
        <f>IFERROR(SOLID!AB8,0)</f>
        <v>6.9475999999999999E-10</v>
      </c>
      <c r="Y39" s="16">
        <f>IFERROR(SOLID!AC8,0)</f>
        <v>2.6424999999999999E-10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>
      <c r="A40" s="83" t="str">
        <f>IFERROR(SOLID!E9,0)</f>
        <v>Se8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2.6748999999999999E-36</v>
      </c>
      <c r="F40" s="16">
        <f>IFERROR(SOLID!J9,0)</f>
        <v>3.0363E-28</v>
      </c>
      <c r="G40" s="16">
        <f>IFERROR(SOLID!K9,0)</f>
        <v>1.0451999999999999E-21</v>
      </c>
      <c r="H40" s="16">
        <f>IFERROR(SOLID!L9,0)</f>
        <v>3.0431000000000001E-16</v>
      </c>
      <c r="I40" s="16">
        <f>IFERROR(SOLID!M9,0)</f>
        <v>5.2153000000000002E-15</v>
      </c>
      <c r="J40" s="16">
        <f>IFERROR(SOLID!N9,0)</f>
        <v>8.0465999999999998E-14</v>
      </c>
      <c r="K40" s="16">
        <f>IFERROR(SOLID!O9,0)</f>
        <v>1.1255E-12</v>
      </c>
      <c r="L40" s="16">
        <f>IFERROR(SOLID!P9,0)</f>
        <v>1.4364E-11</v>
      </c>
      <c r="M40" s="16">
        <f>IFERROR(SOLID!Q9,0)</f>
        <v>1.6823E-10</v>
      </c>
      <c r="N40" s="16">
        <f>IFERROR(SOLID!R9,0)</f>
        <v>1.5431E-9</v>
      </c>
      <c r="O40" s="16">
        <f>IFERROR(SOLID!S9,0)</f>
        <v>1.6978000000000001E-9</v>
      </c>
      <c r="P40" s="16">
        <f>IFERROR(SOLID!T9,0)</f>
        <v>2.1034E-9</v>
      </c>
      <c r="Q40" s="16">
        <f>IFERROR(SOLID!U9,0)</f>
        <v>4.0968999999999998E-9</v>
      </c>
      <c r="R40" s="16">
        <f>IFERROR(SOLID!V9,0)</f>
        <v>4.5951000000000004E-9</v>
      </c>
      <c r="S40" s="16">
        <f>IFERROR(SOLID!W9,0)</f>
        <v>5.0339000000000002E-9</v>
      </c>
      <c r="T40" s="16">
        <f>IFERROR(SOLID!X9,0)</f>
        <v>5.3763999999999998E-9</v>
      </c>
      <c r="U40" s="16">
        <f>IFERROR(SOLID!Y9,0)</f>
        <v>5.5871999999999999E-9</v>
      </c>
      <c r="V40" s="16">
        <f>IFERROR(SOLID!Z9,0)</f>
        <v>5.6383999999999999E-9</v>
      </c>
      <c r="W40" s="16">
        <f>IFERROR(SOLID!AA9,0)</f>
        <v>5.5152999999999998E-9</v>
      </c>
      <c r="X40" s="16">
        <f>IFERROR(SOLID!AB9,0)</f>
        <v>5.2212000000000001E-9</v>
      </c>
      <c r="Y40" s="16">
        <f>IFERROR(SOLID!AC9,0)</f>
        <v>4.7786E-9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>
      <c r="A41" s="83" t="str">
        <f>IFERROR(SOLID!E10,0)</f>
        <v>Se?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1.1043E-31</v>
      </c>
      <c r="F41" s="16">
        <f>IFERROR(SOLID!J10,0)</f>
        <v>1.6944E-24</v>
      </c>
      <c r="G41" s="16">
        <f>IFERROR(SOLID!K10,0)</f>
        <v>1.1347999999999999E-18</v>
      </c>
      <c r="H41" s="16">
        <f>IFERROR(SOLID!L10,0)</f>
        <v>8.3191000000000006E-14</v>
      </c>
      <c r="I41" s="16">
        <f>IFERROR(SOLID!M10,0)</f>
        <v>1.0426E-12</v>
      </c>
      <c r="J41" s="16">
        <f>IFERROR(SOLID!N10,0)</f>
        <v>1.1893E-11</v>
      </c>
      <c r="K41" s="16">
        <f>IFERROR(SOLID!O10,0)</f>
        <v>1.2427E-10</v>
      </c>
      <c r="L41" s="16">
        <f>IFERROR(SOLID!P10,0)</f>
        <v>1.1962000000000001E-9</v>
      </c>
      <c r="M41" s="16">
        <f>IFERROR(SOLID!Q10,0)</f>
        <v>1.0662999999999999E-8</v>
      </c>
      <c r="N41" s="16">
        <f>IFERROR(SOLID!R10,0)</f>
        <v>7.6622999999999997E-8</v>
      </c>
      <c r="O41" s="16">
        <f>IFERROR(SOLID!S10,0)</f>
        <v>8.5965000000000002E-8</v>
      </c>
      <c r="P41" s="16">
        <f>IFERROR(SOLID!T10,0)</f>
        <v>1.0686000000000001E-7</v>
      </c>
      <c r="Q41" s="16">
        <f>IFERROR(SOLID!U10,0)</f>
        <v>2.1337000000000001E-7</v>
      </c>
      <c r="R41" s="16">
        <f>IFERROR(SOLID!V10,0)</f>
        <v>2.4172999999999998E-7</v>
      </c>
      <c r="S41" s="16">
        <f>IFERROR(SOLID!W10,0)</f>
        <v>2.6803E-7</v>
      </c>
      <c r="T41" s="16">
        <f>IFERROR(SOLID!X10,0)</f>
        <v>2.9041999999999998E-7</v>
      </c>
      <c r="U41" s="16">
        <f>IFERROR(SOLID!Y10,0)</f>
        <v>3.0698000000000001E-7</v>
      </c>
      <c r="V41" s="16">
        <f>IFERROR(SOLID!Z10,0)</f>
        <v>3.1601999999999999E-7</v>
      </c>
      <c r="W41" s="16">
        <f>IFERROR(SOLID!AA10,0)</f>
        <v>3.1635E-7</v>
      </c>
      <c r="X41" s="16">
        <f>IFERROR(SOLID!AB10,0)</f>
        <v>3.0754000000000001E-7</v>
      </c>
      <c r="Y41" s="16">
        <f>IFERROR(SOLID!AC10,0)</f>
        <v>2.9007E-7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>
      <c r="A42" s="83" t="str">
        <f>IFERROR(SOLID!E11,0)</f>
        <v>Se8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7.5161000000000002E-28</v>
      </c>
      <c r="F42" s="16">
        <f>IFERROR(SOLID!J11,0)</f>
        <v>1.498E-21</v>
      </c>
      <c r="G42" s="16">
        <f>IFERROR(SOLID!K11,0)</f>
        <v>1.8924999999999999E-16</v>
      </c>
      <c r="H42" s="16">
        <f>IFERROR(SOLID!L11,0)</f>
        <v>3.4079E-12</v>
      </c>
      <c r="I42" s="16">
        <f>IFERROR(SOLID!M11,0)</f>
        <v>3.1061999999999998E-11</v>
      </c>
      <c r="J42" s="16">
        <f>IFERROR(SOLID!N11,0)</f>
        <v>2.6063999999999999E-10</v>
      </c>
      <c r="K42" s="16">
        <f>IFERROR(SOLID!O11,0)</f>
        <v>2.0244000000000002E-9</v>
      </c>
      <c r="L42" s="16">
        <f>IFERROR(SOLID!P11,0)</f>
        <v>1.4628E-8</v>
      </c>
      <c r="M42" s="16">
        <f>IFERROR(SOLID!Q11,0)</f>
        <v>9.879E-8</v>
      </c>
      <c r="N42" s="16">
        <f>IFERROR(SOLID!R11,0)</f>
        <v>5.538E-7</v>
      </c>
      <c r="O42" s="16">
        <f>IFERROR(SOLID!S11,0)</f>
        <v>6.3097999999999995E-7</v>
      </c>
      <c r="P42" s="16">
        <f>IFERROR(SOLID!T11,0)</f>
        <v>7.8380999999999998E-7</v>
      </c>
      <c r="Q42" s="16">
        <f>IFERROR(SOLID!U11,0)</f>
        <v>1.5817E-6</v>
      </c>
      <c r="R42" s="16">
        <f>IFERROR(SOLID!V11,0)</f>
        <v>1.8043E-6</v>
      </c>
      <c r="S42" s="16">
        <f>IFERROR(SOLID!W11,0)</f>
        <v>2.0186E-6</v>
      </c>
      <c r="T42" s="16">
        <f>IFERROR(SOLID!X11,0)</f>
        <v>2.2122000000000002E-6</v>
      </c>
      <c r="U42" s="16">
        <f>IFERROR(SOLID!Y11,0)</f>
        <v>2.3717000000000001E-6</v>
      </c>
      <c r="V42" s="16">
        <f>IFERROR(SOLID!Z11,0)</f>
        <v>2.4837E-6</v>
      </c>
      <c r="W42" s="16">
        <f>IFERROR(SOLID!AA11,0)</f>
        <v>2.5376000000000001E-6</v>
      </c>
      <c r="X42" s="16">
        <f>IFERROR(SOLID!AB11,0)</f>
        <v>2.5266999999999999E-6</v>
      </c>
      <c r="Y42" s="16">
        <f>IFERROR(SOLID!AC11,0)</f>
        <v>2.4499E-6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>
      <c r="A43" s="83" t="str">
        <f>IFERROR(SOLID!E12,0)</f>
        <v>Se5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2.4944999999999998E-25</v>
      </c>
      <c r="F43" s="16">
        <f>IFERROR(SOLID!J12,0)</f>
        <v>1.6046000000000001E-19</v>
      </c>
      <c r="G43" s="16">
        <f>IFERROR(SOLID!K12,0)</f>
        <v>7.7809999999999992E-15</v>
      </c>
      <c r="H43" s="16">
        <f>IFERROR(SOLID!L12,0)</f>
        <v>6.0852000000000006E-11</v>
      </c>
      <c r="I43" s="16">
        <f>IFERROR(SOLID!M12,0)</f>
        <v>4.5725E-10</v>
      </c>
      <c r="J43" s="16">
        <f>IFERROR(SOLID!N12,0)</f>
        <v>3.1799000000000002E-9</v>
      </c>
      <c r="K43" s="16">
        <f>IFERROR(SOLID!O12,0)</f>
        <v>2.0573999999999999E-8</v>
      </c>
      <c r="L43" s="16">
        <f>IFERROR(SOLID!P12,0)</f>
        <v>1.2442E-7</v>
      </c>
      <c r="M43" s="16">
        <f>IFERROR(SOLID!Q12,0)</f>
        <v>7.0643000000000001E-7</v>
      </c>
      <c r="N43" s="16">
        <f>IFERROR(SOLID!R12,0)</f>
        <v>3.4124999999999999E-6</v>
      </c>
      <c r="O43" s="16">
        <f>IFERROR(SOLID!S12,0)</f>
        <v>4.3432000000000002E-6</v>
      </c>
      <c r="P43" s="16">
        <f>IFERROR(SOLID!T12,0)</f>
        <v>5.9076E-6</v>
      </c>
      <c r="Q43" s="16">
        <f>IFERROR(SOLID!U12,0)</f>
        <v>1.677E-5</v>
      </c>
      <c r="R43" s="16">
        <f>IFERROR(SOLID!V12,0)</f>
        <v>2.0758999999999999E-5</v>
      </c>
      <c r="S43" s="16">
        <f>IFERROR(SOLID!W12,0)</f>
        <v>2.5188E-5</v>
      </c>
      <c r="T43" s="16">
        <f>IFERROR(SOLID!X12,0)</f>
        <v>2.9932000000000001E-5</v>
      </c>
      <c r="U43" s="16">
        <f>IFERROR(SOLID!Y12,0)</f>
        <v>3.4804000000000001E-5</v>
      </c>
      <c r="V43" s="16">
        <f>IFERROR(SOLID!Z12,0)</f>
        <v>3.9558999999999999E-5</v>
      </c>
      <c r="W43" s="16">
        <f>IFERROR(SOLID!AA12,0)</f>
        <v>4.3914E-5</v>
      </c>
      <c r="X43" s="16">
        <f>IFERROR(SOLID!AB12,0)</f>
        <v>4.7574999999999998E-5</v>
      </c>
      <c r="Y43" s="16">
        <f>IFERROR(SOLID!AC12,0)</f>
        <v>5.0275999999999998E-5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>
      <c r="A44" s="83" t="str">
        <f>IFERROR(SOLID!E13,0)</f>
        <v>GeSe</v>
      </c>
      <c r="B44" s="16">
        <f>IFERROR(SOLID!F13,0)</f>
        <v>0</v>
      </c>
      <c r="C44" s="16">
        <f>IFERROR(SOLID!G13,0)</f>
        <v>2.3150000000000001E-32</v>
      </c>
      <c r="D44" s="16">
        <f>IFERROR(SOLID!H13,0)</f>
        <v>5.1894000000000002E-28</v>
      </c>
      <c r="E44" s="16">
        <f>IFERROR(SOLID!I13,0)</f>
        <v>6.7150999999999996E-25</v>
      </c>
      <c r="F44" s="16">
        <f>IFERROR(SOLID!J13,0)</f>
        <v>1.4416E-22</v>
      </c>
      <c r="G44" s="16">
        <f>IFERROR(SOLID!K13,0)</f>
        <v>9.2846999999999997E-21</v>
      </c>
      <c r="H44" s="16">
        <f>IFERROR(SOLID!L13,0)</f>
        <v>2.5660999999999998E-19</v>
      </c>
      <c r="I44" s="16">
        <f>IFERROR(SOLID!M13,0)</f>
        <v>5.3058999999999996E-19</v>
      </c>
      <c r="J44" s="16">
        <f>IFERROR(SOLID!N13,0)</f>
        <v>1.0587999999999999E-18</v>
      </c>
      <c r="K44" s="16">
        <f>IFERROR(SOLID!O13,0)</f>
        <v>2.0443E-18</v>
      </c>
      <c r="L44" s="16">
        <f>IFERROR(SOLID!P13,0)</f>
        <v>3.8274000000000001E-18</v>
      </c>
      <c r="M44" s="16">
        <f>IFERROR(SOLID!Q13,0)</f>
        <v>6.9635E-18</v>
      </c>
      <c r="N44" s="16">
        <f>IFERROR(SOLID!R13,0)</f>
        <v>1.2319E-17</v>
      </c>
      <c r="O44" s="16">
        <f>IFERROR(SOLID!S13,0)</f>
        <v>2.0047000000000001E-17</v>
      </c>
      <c r="P44" s="16">
        <f>IFERROR(SOLID!T13,0)</f>
        <v>3.1372000000000002E-17</v>
      </c>
      <c r="Q44" s="16">
        <f>IFERROR(SOLID!U13,0)</f>
        <v>1.5744E-16</v>
      </c>
      <c r="R44" s="16">
        <f>IFERROR(SOLID!V13,0)</f>
        <v>2.2668999999999999E-16</v>
      </c>
      <c r="S44" s="16">
        <f>IFERROR(SOLID!W13,0)</f>
        <v>3.2206999999999998E-16</v>
      </c>
      <c r="T44" s="16">
        <f>IFERROR(SOLID!X13,0)</f>
        <v>4.5191999999999996E-16</v>
      </c>
      <c r="U44" s="16">
        <f>IFERROR(SOLID!Y13,0)</f>
        <v>6.2680000000000005E-16</v>
      </c>
      <c r="V44" s="16">
        <f>IFERROR(SOLID!Z13,0)</f>
        <v>8.6001000000000005E-16</v>
      </c>
      <c r="W44" s="16">
        <f>IFERROR(SOLID!AA13,0)</f>
        <v>1.1681E-15</v>
      </c>
      <c r="X44" s="16">
        <f>IFERROR(SOLID!AB13,0)</f>
        <v>1.5715999999999999E-15</v>
      </c>
      <c r="Y44" s="16">
        <f>IFERROR(SOLID!AC13,0)</f>
        <v>2.0954999999999998E-15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>
      <c r="A45" s="83" t="str">
        <f>IFERROR(SOLID!E14,0)</f>
        <v>Se4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1.8533E-24</v>
      </c>
      <c r="F45" s="16">
        <f>IFERROR(SOLID!J14,0)</f>
        <v>2.8341E-19</v>
      </c>
      <c r="G45" s="16">
        <f>IFERROR(SOLID!K14,0)</f>
        <v>4.1509999999999998E-15</v>
      </c>
      <c r="H45" s="16">
        <f>IFERROR(SOLID!L14,0)</f>
        <v>1.1626000000000001E-11</v>
      </c>
      <c r="I45" s="16">
        <f>IFERROR(SOLID!M14,0)</f>
        <v>6.9022000000000002E-11</v>
      </c>
      <c r="J45" s="16">
        <f>IFERROR(SOLID!N14,0)</f>
        <v>3.8204999999999999E-10</v>
      </c>
      <c r="K45" s="16">
        <f>IFERROR(SOLID!O14,0)</f>
        <v>1.9809000000000001E-9</v>
      </c>
      <c r="L45" s="16">
        <f>IFERROR(SOLID!P14,0)</f>
        <v>9.6631000000000007E-9</v>
      </c>
      <c r="M45" s="16">
        <f>IFERROR(SOLID!Q14,0)</f>
        <v>4.4520999999999999E-8</v>
      </c>
      <c r="N45" s="16">
        <f>IFERROR(SOLID!R14,0)</f>
        <v>1.7915000000000001E-7</v>
      </c>
      <c r="O45" s="16">
        <f>IFERROR(SOLID!S14,0)</f>
        <v>2.4658999999999999E-7</v>
      </c>
      <c r="P45" s="16">
        <f>IFERROR(SOLID!T14,0)</f>
        <v>3.5601999999999998E-7</v>
      </c>
      <c r="Q45" s="16">
        <f>IFERROR(SOLID!U14,0)</f>
        <v>1.2701999999999999E-6</v>
      </c>
      <c r="R45" s="16">
        <f>IFERROR(SOLID!V14,0)</f>
        <v>1.6632E-6</v>
      </c>
      <c r="S45" s="16">
        <f>IFERROR(SOLID!W14,0)</f>
        <v>2.1353000000000001E-6</v>
      </c>
      <c r="T45" s="16">
        <f>IFERROR(SOLID!X14,0)</f>
        <v>2.6869999999999999E-6</v>
      </c>
      <c r="U45" s="16">
        <f>IFERROR(SOLID!Y14,0)</f>
        <v>3.3119E-6</v>
      </c>
      <c r="V45" s="16">
        <f>IFERROR(SOLID!Z14,0)</f>
        <v>3.9963000000000002E-6</v>
      </c>
      <c r="W45" s="16">
        <f>IFERROR(SOLID!AA14,0)</f>
        <v>4.7182E-6</v>
      </c>
      <c r="X45" s="16">
        <f>IFERROR(SOLID!AB14,0)</f>
        <v>5.4477999999999997E-6</v>
      </c>
      <c r="Y45" s="16">
        <f>IFERROR(SOLID!AC14,0)</f>
        <v>6.1503999999999996E-6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>
      <c r="A46" s="83" t="str">
        <f>IFERROR(SOLID!E15,0)</f>
        <v>Se3</v>
      </c>
      <c r="B46" s="16">
        <f>IFERROR(SOLID!F15,0)</f>
        <v>0</v>
      </c>
      <c r="C46" s="16">
        <f>IFERROR(SOLID!G15,0)</f>
        <v>0</v>
      </c>
      <c r="D46" s="16">
        <f>IFERROR(SOLID!H15,0)</f>
        <v>2.112E-33</v>
      </c>
      <c r="E46" s="16">
        <f>IFERROR(SOLID!I15,0)</f>
        <v>6.9566999999999996E-22</v>
      </c>
      <c r="F46" s="16">
        <f>IFERROR(SOLID!J15,0)</f>
        <v>2.8298000000000001E-17</v>
      </c>
      <c r="G46" s="16">
        <f>IFERROR(SOLID!K15,0)</f>
        <v>1.3693E-13</v>
      </c>
      <c r="H46" s="16">
        <f>IFERROR(SOLID!L15,0)</f>
        <v>1.4777E-10</v>
      </c>
      <c r="I46" s="16">
        <f>IFERROR(SOLID!M15,0)</f>
        <v>7.045E-10</v>
      </c>
      <c r="J46" s="16">
        <f>IFERROR(SOLID!N15,0)</f>
        <v>3.1523E-9</v>
      </c>
      <c r="K46" s="16">
        <f>IFERROR(SOLID!O15,0)</f>
        <v>1.3294999999999999E-8</v>
      </c>
      <c r="L46" s="16">
        <f>IFERROR(SOLID!P15,0)</f>
        <v>5.306E-8</v>
      </c>
      <c r="M46" s="16">
        <f>IFERROR(SOLID!Q15,0)</f>
        <v>2.0111000000000001E-7</v>
      </c>
      <c r="N46" s="16">
        <f>IFERROR(SOLID!R15,0)</f>
        <v>6.8304000000000001E-7</v>
      </c>
      <c r="O46" s="16">
        <f>IFERROR(SOLID!S15,0)</f>
        <v>1.0296000000000001E-6</v>
      </c>
      <c r="P46" s="16">
        <f>IFERROR(SOLID!T15,0)</f>
        <v>1.5969999999999999E-6</v>
      </c>
      <c r="Q46" s="16">
        <f>IFERROR(SOLID!U15,0)</f>
        <v>7.4827000000000004E-6</v>
      </c>
      <c r="R46" s="16">
        <f>IFERROR(SOLID!V15,0)</f>
        <v>1.0468999999999999E-5</v>
      </c>
      <c r="S46" s="16">
        <f>IFERROR(SOLID!W15,0)</f>
        <v>1.436E-5</v>
      </c>
      <c r="T46" s="16">
        <f>IFERROR(SOLID!X15,0)</f>
        <v>1.9313999999999998E-5</v>
      </c>
      <c r="U46" s="16">
        <f>IFERROR(SOLID!Y15,0)</f>
        <v>2.5463999999999999E-5</v>
      </c>
      <c r="V46" s="16">
        <f>IFERROR(SOLID!Z15,0)</f>
        <v>3.2904999999999998E-5</v>
      </c>
      <c r="W46" s="16">
        <f>IFERROR(SOLID!AA15,0)</f>
        <v>4.1666999999999999E-5</v>
      </c>
      <c r="X46" s="16">
        <f>IFERROR(SOLID!AB15,0)</f>
        <v>5.1697000000000003E-5</v>
      </c>
      <c r="Y46" s="16">
        <f>IFERROR(SOLID!AC15,0)</f>
        <v>6.2847000000000003E-5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>
      <c r="A47" s="83" t="str">
        <f>IFERROR(SOLID!E16,0)</f>
        <v>Se2</v>
      </c>
      <c r="B47" s="16">
        <f>IFERROR(SOLID!F16,0)</f>
        <v>0</v>
      </c>
      <c r="C47" s="16">
        <f>IFERROR(SOLID!G16,0)</f>
        <v>3.4198000000000002E-28</v>
      </c>
      <c r="D47" s="16">
        <f>IFERROR(SOLID!H16,0)</f>
        <v>5.9530000000000002E-24</v>
      </c>
      <c r="E47" s="16">
        <f>IFERROR(SOLID!I16,0)</f>
        <v>8.4280000000000001E-16</v>
      </c>
      <c r="F47" s="16">
        <f>IFERROR(SOLID!J16,0)</f>
        <v>2.2795000000000001E-12</v>
      </c>
      <c r="G47" s="16">
        <f>IFERROR(SOLID!K16,0)</f>
        <v>1.2492E-9</v>
      </c>
      <c r="H47" s="16">
        <f>IFERROR(SOLID!L16,0)</f>
        <v>2.2200999999999999E-7</v>
      </c>
      <c r="I47" s="16">
        <f>IFERROR(SOLID!M16,0)</f>
        <v>7.0592000000000001E-7</v>
      </c>
      <c r="J47" s="16">
        <f>IFERROR(SOLID!N16,0)</f>
        <v>2.1401999999999999E-6</v>
      </c>
      <c r="K47" s="16">
        <f>IFERROR(SOLID!O16,0)</f>
        <v>6.2067999999999996E-6</v>
      </c>
      <c r="L47" s="16">
        <f>IFERROR(SOLID!P16,0)</f>
        <v>1.7269E-5</v>
      </c>
      <c r="M47" s="16">
        <f>IFERROR(SOLID!Q16,0)</f>
        <v>4.6224000000000003E-5</v>
      </c>
      <c r="N47" s="16">
        <f>IFERROR(SOLID!R16,0)</f>
        <v>1.1454E-4</v>
      </c>
      <c r="O47" s="16">
        <f>IFERROR(SOLID!S16,0)</f>
        <v>1.6449999999999999E-4</v>
      </c>
      <c r="P47" s="16">
        <f>IFERROR(SOLID!T16,0)</f>
        <v>2.3994000000000001E-4</v>
      </c>
      <c r="Q47" s="16">
        <f>IFERROR(SOLID!U16,0)</f>
        <v>9.1436000000000002E-4</v>
      </c>
      <c r="R47" s="16">
        <f>IFERROR(SOLID!V16,0)</f>
        <v>1.2269E-3</v>
      </c>
      <c r="S47" s="16">
        <f>IFERROR(SOLID!W16,0)</f>
        <v>1.621E-3</v>
      </c>
      <c r="T47" s="16">
        <f>IFERROR(SOLID!X16,0)</f>
        <v>2.1088999999999999E-3</v>
      </c>
      <c r="U47" s="16">
        <f>IFERROR(SOLID!Y16,0)</f>
        <v>2.7017999999999999E-3</v>
      </c>
      <c r="V47" s="16">
        <f>IFERROR(SOLID!Z16,0)</f>
        <v>3.4088E-3</v>
      </c>
      <c r="W47" s="16">
        <f>IFERROR(SOLID!AA16,0)</f>
        <v>4.2351000000000003E-3</v>
      </c>
      <c r="X47" s="16">
        <f>IFERROR(SOLID!AB16,0)</f>
        <v>5.1815000000000003E-3</v>
      </c>
      <c r="Y47" s="16">
        <f>IFERROR(SOLID!AC16,0)</f>
        <v>6.2434999999999999E-3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>
      <c r="A48" s="83" t="str">
        <f>IFERROR(SOLID!E17,0)</f>
        <v>Se</v>
      </c>
      <c r="B48" s="16">
        <f>IFERROR(SOLID!F17,0)</f>
        <v>0</v>
      </c>
      <c r="C48" s="16">
        <f>IFERROR(SOLID!G17,0)</f>
        <v>0</v>
      </c>
      <c r="D48" s="16">
        <f>IFERROR(SOLID!H17,0)</f>
        <v>2.9715000000000001E-31</v>
      </c>
      <c r="E48" s="16">
        <f>IFERROR(SOLID!I17,0)</f>
        <v>3.4601000000000002E-24</v>
      </c>
      <c r="F48" s="16">
        <f>IFERROR(SOLID!J17,0)</f>
        <v>3.2441999999999999E-20</v>
      </c>
      <c r="G48" s="16">
        <f>IFERROR(SOLID!K17,0)</f>
        <v>4.4000999999999999E-17</v>
      </c>
      <c r="H48" s="16">
        <f>IFERROR(SOLID!L17,0)</f>
        <v>1.5291E-14</v>
      </c>
      <c r="I48" s="16">
        <f>IFERROR(SOLID!M17,0)</f>
        <v>5.5875000000000002E-14</v>
      </c>
      <c r="J48" s="16">
        <f>IFERROR(SOLID!N17,0)</f>
        <v>1.9279E-13</v>
      </c>
      <c r="K48" s="16">
        <f>IFERROR(SOLID!O17,0)</f>
        <v>6.3058000000000003E-13</v>
      </c>
      <c r="L48" s="16">
        <f>IFERROR(SOLID!P17,0)</f>
        <v>1.9621999999999999E-12</v>
      </c>
      <c r="M48" s="16">
        <f>IFERROR(SOLID!Q17,0)</f>
        <v>5.8283000000000001E-12</v>
      </c>
      <c r="N48" s="16">
        <f>IFERROR(SOLID!R17,0)</f>
        <v>1.624E-11</v>
      </c>
      <c r="O48" s="16">
        <f>IFERROR(SOLID!S17,0)</f>
        <v>3.3635000000000002E-11</v>
      </c>
      <c r="P48" s="16">
        <f>IFERROR(SOLID!T17,0)</f>
        <v>6.8656999999999999E-11</v>
      </c>
      <c r="Q48" s="16">
        <f>IFERROR(SOLID!U17,0)</f>
        <v>8.9784999999999995E-10</v>
      </c>
      <c r="R48" s="16">
        <f>IFERROR(SOLID!V17,0)</f>
        <v>1.6018E-9</v>
      </c>
      <c r="S48" s="16">
        <f>IFERROR(SOLID!W17,0)</f>
        <v>2.7921999999999999E-9</v>
      </c>
      <c r="T48" s="16">
        <f>IFERROR(SOLID!X17,0)</f>
        <v>4.7598E-9</v>
      </c>
      <c r="U48" s="16">
        <f>IFERROR(SOLID!Y17,0)</f>
        <v>7.9418E-9</v>
      </c>
      <c r="V48" s="16">
        <f>IFERROR(SOLID!Z17,0)</f>
        <v>1.2979999999999999E-8</v>
      </c>
      <c r="W48" s="16">
        <f>IFERROR(SOLID!AA17,0)</f>
        <v>2.0793E-8</v>
      </c>
      <c r="X48" s="16">
        <f>IFERROR(SOLID!AB17,0)</f>
        <v>3.2670000000000001E-8</v>
      </c>
      <c r="Y48" s="16">
        <f>IFERROR(SOLID!AC17,0)</f>
        <v>5.0378999999999997E-8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>
      <c r="A49" s="83" t="str">
        <f>IFERROR(SOLID!E18,0)</f>
        <v>Ar</v>
      </c>
      <c r="B49" s="16">
        <f>IFERROR(SOLID!F18,0)</f>
        <v>0.2</v>
      </c>
      <c r="C49" s="16">
        <f>IFERROR(SOLID!G18,0)</f>
        <v>0.2</v>
      </c>
      <c r="D49" s="16">
        <f>IFERROR(SOLID!H18,0)</f>
        <v>0.2</v>
      </c>
      <c r="E49" s="16">
        <f>IFERROR(SOLID!I18,0)</f>
        <v>0.2</v>
      </c>
      <c r="F49" s="16">
        <f>IFERROR(SOLID!J18,0)</f>
        <v>0.2</v>
      </c>
      <c r="G49" s="16">
        <f>IFERROR(SOLID!K18,0)</f>
        <v>0.2</v>
      </c>
      <c r="H49" s="16">
        <f>IFERROR(SOLID!L18,0)</f>
        <v>0.2</v>
      </c>
      <c r="I49" s="16">
        <f>IFERROR(SOLID!M18,0)</f>
        <v>0.2</v>
      </c>
      <c r="J49" s="16">
        <f>IFERROR(SOLID!N18,0)</f>
        <v>0.2</v>
      </c>
      <c r="K49" s="16">
        <f>IFERROR(SOLID!O18,0)</f>
        <v>0.2</v>
      </c>
      <c r="L49" s="16">
        <f>IFERROR(SOLID!P18,0)</f>
        <v>0.2</v>
      </c>
      <c r="M49" s="16">
        <f>IFERROR(SOLID!Q18,0)</f>
        <v>0.2</v>
      </c>
      <c r="N49" s="16">
        <f>IFERROR(SOLID!R18,0)</f>
        <v>0.2</v>
      </c>
      <c r="O49" s="16">
        <f>IFERROR(SOLID!S18,0)</f>
        <v>0.2</v>
      </c>
      <c r="P49" s="16">
        <f>IFERROR(SOLID!T18,0)</f>
        <v>0.2</v>
      </c>
      <c r="Q49" s="16">
        <f>IFERROR(SOLID!U18,0)</f>
        <v>0.2</v>
      </c>
      <c r="R49" s="16">
        <f>IFERROR(SOLID!V18,0)</f>
        <v>0.2</v>
      </c>
      <c r="S49" s="16">
        <f>IFERROR(SOLID!W18,0)</f>
        <v>0.2</v>
      </c>
      <c r="T49" s="16">
        <f>IFERROR(SOLID!X18,0)</f>
        <v>0.2</v>
      </c>
      <c r="U49" s="16">
        <f>IFERROR(SOLID!Y18,0)</f>
        <v>0.2</v>
      </c>
      <c r="V49" s="16">
        <f>IFERROR(SOLID!Z18,0)</f>
        <v>0.2</v>
      </c>
      <c r="W49" s="16">
        <f>IFERROR(SOLID!AA18,0)</f>
        <v>0.2</v>
      </c>
      <c r="X49" s="16">
        <f>IFERROR(SOLID!AB18,0)</f>
        <v>0.2</v>
      </c>
      <c r="Y49" s="16">
        <f>IFERROR(SOLID!AC18,0)</f>
        <v>0.2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>
      <c r="A50" s="83" t="str">
        <f>IFERROR(SOLID!E19,0)</f>
        <v>(1)Ga[l]</v>
      </c>
      <c r="B50" s="16">
        <f>IFERROR(SOLID!F19,0)</f>
        <v>0</v>
      </c>
      <c r="C50" s="16">
        <f>IFERROR(SOLID!G19,0)</f>
        <v>0</v>
      </c>
      <c r="D50" s="16">
        <f>IFERROR(SOLID!H19,0)</f>
        <v>6.9059999999999993E-30</v>
      </c>
      <c r="E50" s="16">
        <f>IFERROR(SOLID!I19,0)</f>
        <v>1.8169999999999999E-28</v>
      </c>
      <c r="F50" s="16">
        <f>IFERROR(SOLID!J19,0)</f>
        <v>1.9930999999999999E-25</v>
      </c>
      <c r="G50" s="16">
        <f>IFERROR(SOLID!K19,0)</f>
        <v>6.2192E-24</v>
      </c>
      <c r="H50" s="16">
        <f>IFERROR(SOLID!L19,0)</f>
        <v>1.3503000000000001E-21</v>
      </c>
      <c r="I50" s="16">
        <f>IFERROR(SOLID!M19,0)</f>
        <v>1.3867999999999999E-21</v>
      </c>
      <c r="J50" s="16">
        <f>IFERROR(SOLID!N19,0)</f>
        <v>4.8717000000000003E-21</v>
      </c>
      <c r="K50" s="16">
        <f>IFERROR(SOLID!O19,0)</f>
        <v>2.1794999999999999E-20</v>
      </c>
      <c r="L50" s="16">
        <f>IFERROR(SOLID!P19,0)</f>
        <v>9.1726000000000005E-20</v>
      </c>
      <c r="M50" s="16">
        <f>IFERROR(SOLID!Q19,0)</f>
        <v>1.0394E-18</v>
      </c>
      <c r="N50" s="16">
        <f>IFERROR(SOLID!R19,0)</f>
        <v>7.5643000000000004E-13</v>
      </c>
      <c r="O50" s="16">
        <f>IFERROR(SOLID!S19,0)</f>
        <v>1.257E-12</v>
      </c>
      <c r="P50" s="16">
        <f>IFERROR(SOLID!T19,0)</f>
        <v>1.9864000000000001E-12</v>
      </c>
      <c r="Q50" s="16">
        <f>IFERROR(SOLID!U19,0)</f>
        <v>1.0914E-11</v>
      </c>
      <c r="R50" s="16">
        <f>IFERROR(SOLID!V19,0)</f>
        <v>1.6268000000000001E-11</v>
      </c>
      <c r="S50" s="16">
        <f>IFERROR(SOLID!W19,0)</f>
        <v>2.4039999999999999E-11</v>
      </c>
      <c r="T50" s="16">
        <f>IFERROR(SOLID!X19,0)</f>
        <v>3.5248999999999999E-11</v>
      </c>
      <c r="U50" s="16">
        <f>IFERROR(SOLID!Y19,0)</f>
        <v>5.1335999999999999E-11</v>
      </c>
      <c r="V50" s="16">
        <f>IFERROR(SOLID!Z19,0)</f>
        <v>7.4324999999999999E-11</v>
      </c>
      <c r="W50" s="16">
        <f>IFERROR(SOLID!AA19,0)</f>
        <v>1.0707E-10</v>
      </c>
      <c r="X50" s="16">
        <f>IFERROR(SOLID!AB19,0)</f>
        <v>1.5359000000000001E-10</v>
      </c>
      <c r="Y50" s="16">
        <f>IFERROR(SOLID!AC19,0)</f>
        <v>2.1952999999999999E-10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>
      <c r="A51" s="83" t="str">
        <f>IFERROR(SOLID!E20,0)</f>
        <v>(1)GeSe[l]</v>
      </c>
      <c r="B51" s="16">
        <f>IFERROR(SOLID!F20,0)</f>
        <v>1.152E-25</v>
      </c>
      <c r="C51" s="16">
        <f>IFERROR(SOLID!G20,0)</f>
        <v>2.0921999999999999E-18</v>
      </c>
      <c r="D51" s="16">
        <f>IFERROR(SOLID!H20,0)</f>
        <v>8.5529000000000006E-15</v>
      </c>
      <c r="E51" s="16">
        <f>IFERROR(SOLID!I20,0)</f>
        <v>9.9361000000000004E-13</v>
      </c>
      <c r="F51" s="16">
        <f>IFERROR(SOLID!J20,0)</f>
        <v>3.1680000000000001E-11</v>
      </c>
      <c r="G51" s="16">
        <f>IFERROR(SOLID!K20,0)</f>
        <v>7.0642000000000005E-11</v>
      </c>
      <c r="H51" s="16">
        <f>IFERROR(SOLID!L20,0)</f>
        <v>2.0575E-9</v>
      </c>
      <c r="I51" s="16">
        <f>IFERROR(SOLID!M20,0)</f>
        <v>1.3806E-9</v>
      </c>
      <c r="J51" s="16">
        <f>IFERROR(SOLID!N20,0)</f>
        <v>3.2528000000000002E-9</v>
      </c>
      <c r="K51" s="16">
        <f>IFERROR(SOLID!O20,0)</f>
        <v>9.9994999999999996E-9</v>
      </c>
      <c r="L51" s="16">
        <f>IFERROR(SOLID!P20,0)</f>
        <v>2.9579E-8</v>
      </c>
      <c r="M51" s="16">
        <f>IFERROR(SOLID!Q20,0)</f>
        <v>2.4060000000000002E-7</v>
      </c>
      <c r="N51" s="16">
        <f>IFERROR(SOLID!R20,0)</f>
        <v>0.15395</v>
      </c>
      <c r="O51" s="16">
        <f>IFERROR(SOLID!S20,0)</f>
        <v>0.16</v>
      </c>
      <c r="P51" s="16">
        <f>IFERROR(SOLID!T20,0)</f>
        <v>0.16</v>
      </c>
      <c r="Q51" s="16">
        <f>IFERROR(SOLID!U20,0)</f>
        <v>0.16</v>
      </c>
      <c r="R51" s="16">
        <f>IFERROR(SOLID!V20,0)</f>
        <v>0.16</v>
      </c>
      <c r="S51" s="16">
        <f>IFERROR(SOLID!W20,0)</f>
        <v>0.16</v>
      </c>
      <c r="T51" s="16">
        <f>IFERROR(SOLID!X20,0)</f>
        <v>0.16</v>
      </c>
      <c r="U51" s="16">
        <f>IFERROR(SOLID!Y20,0)</f>
        <v>0.16</v>
      </c>
      <c r="V51" s="16">
        <f>IFERROR(SOLID!Z20,0)</f>
        <v>0.16</v>
      </c>
      <c r="W51" s="16">
        <f>IFERROR(SOLID!AA20,0)</f>
        <v>0.16</v>
      </c>
      <c r="X51" s="16">
        <f>IFERROR(SOLID!AB20,0)</f>
        <v>0.16</v>
      </c>
      <c r="Y51" s="16">
        <f>IFERROR(SOLID!AC20,0)</f>
        <v>0.16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>
      <c r="A52" s="83" t="str">
        <f>IFERROR(SOLID!E21,0)</f>
        <v>(l)Ge[l]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1.7898999999999999E-33</v>
      </c>
      <c r="G52" s="16">
        <f>IFERROR(SOLID!K21,0)</f>
        <v>5.3692000000000001E-31</v>
      </c>
      <c r="H52" s="16">
        <f>IFERROR(SOLID!L21,0)</f>
        <v>7.3515999999999996E-28</v>
      </c>
      <c r="I52" s="16">
        <f>IFERROR(SOLID!M21,0)</f>
        <v>1.1363E-27</v>
      </c>
      <c r="J52" s="16">
        <f>IFERROR(SOLID!N21,0)</f>
        <v>5.9016999999999999E-27</v>
      </c>
      <c r="K52" s="16">
        <f>IFERROR(SOLID!O21,0)</f>
        <v>3.8394999999999998E-26</v>
      </c>
      <c r="L52" s="16">
        <f>IFERROR(SOLID!P21,0)</f>
        <v>2.3139000000000001E-25</v>
      </c>
      <c r="M52" s="16">
        <f>IFERROR(SOLID!Q21,0)</f>
        <v>3.7009000000000003E-24</v>
      </c>
      <c r="N52" s="16">
        <f>IFERROR(SOLID!R21,0)</f>
        <v>4.5979999999999997E-18</v>
      </c>
      <c r="O52" s="16">
        <f>IFERROR(SOLID!S21,0)</f>
        <v>1.1615E-17</v>
      </c>
      <c r="P52" s="16">
        <f>IFERROR(SOLID!T21,0)</f>
        <v>2.6780999999999999E-17</v>
      </c>
      <c r="Q52" s="16">
        <f>IFERROR(SOLID!U21,0)</f>
        <v>5.5423000000000003E-16</v>
      </c>
      <c r="R52" s="16">
        <f>IFERROR(SOLID!V21,0)</f>
        <v>1.1044999999999999E-15</v>
      </c>
      <c r="S52" s="16">
        <f>IFERROR(SOLID!W21,0)</f>
        <v>2.1501E-15</v>
      </c>
      <c r="T52" s="16">
        <f>IFERROR(SOLID!X21,0)</f>
        <v>4.0953000000000001E-15</v>
      </c>
      <c r="U52" s="16">
        <f>IFERROR(SOLID!Y21,0)</f>
        <v>7.6440999999999997E-15</v>
      </c>
      <c r="V52" s="16">
        <f>IFERROR(SOLID!Z21,0)</f>
        <v>1.4004E-14</v>
      </c>
      <c r="W52" s="16">
        <f>IFERROR(SOLID!AA21,0)</f>
        <v>2.5214E-14</v>
      </c>
      <c r="X52" s="16">
        <f>IFERROR(SOLID!AB21,0)</f>
        <v>4.4675000000000003E-14</v>
      </c>
      <c r="Y52" s="16">
        <f>IFERROR(SOLID!AC21,0)</f>
        <v>7.7984999999999995E-14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>
      <c r="A53" s="83" t="str">
        <f>IFERROR(SOLID!E22,0)</f>
        <v>(1)se[l]</v>
      </c>
      <c r="B53" s="16">
        <f>IFERROR(SOLID!F22,0)</f>
        <v>2.1438000000000001E-31</v>
      </c>
      <c r="C53" s="16">
        <f>IFERROR(SOLID!G22,0)</f>
        <v>4.924E-23</v>
      </c>
      <c r="D53" s="16">
        <f>IFERROR(SOLID!H22,0)</f>
        <v>1.7587E-19</v>
      </c>
      <c r="E53" s="16">
        <f>IFERROR(SOLID!I22,0)</f>
        <v>6.6189999999999997E-15</v>
      </c>
      <c r="F53" s="16">
        <f>IFERROR(SOLID!J22,0)</f>
        <v>7.3071000000000002E-13</v>
      </c>
      <c r="G53" s="16">
        <f>IFERROR(SOLID!K22,0)</f>
        <v>4.6352999999999998E-12</v>
      </c>
      <c r="H53" s="16">
        <f>IFERROR(SOLID!L22,0)</f>
        <v>3.3436000000000002E-10</v>
      </c>
      <c r="I53" s="16">
        <f>IFERROR(SOLID!M22,0)</f>
        <v>2.7668000000000002E-10</v>
      </c>
      <c r="J53" s="16">
        <f>IFERROR(SOLID!N22,0)</f>
        <v>7.9912000000000003E-10</v>
      </c>
      <c r="K53" s="16">
        <f>IFERROR(SOLID!O22,0)</f>
        <v>2.9950000000000001E-9</v>
      </c>
      <c r="L53" s="16">
        <f>IFERROR(SOLID!P22,0)</f>
        <v>1.0745E-8</v>
      </c>
      <c r="M53" s="16">
        <f>IFERROR(SOLID!Q22,0)</f>
        <v>1.0548E-7</v>
      </c>
      <c r="N53" s="16">
        <f>IFERROR(SOLID!R22,0)</f>
        <v>7.9546000000000006E-2</v>
      </c>
      <c r="O53" s="16">
        <f>IFERROR(SOLID!S22,0)</f>
        <v>7.9641000000000003E-2</v>
      </c>
      <c r="P53" s="16">
        <f>IFERROR(SOLID!T22,0)</f>
        <v>7.9478999999999994E-2</v>
      </c>
      <c r="Q53" s="16">
        <f>IFERROR(SOLID!U22,0)</f>
        <v>7.8048999999999993E-2</v>
      </c>
      <c r="R53" s="16">
        <f>IFERROR(SOLID!V22,0)</f>
        <v>7.7392000000000002E-2</v>
      </c>
      <c r="S53" s="16">
        <f>IFERROR(SOLID!W22,0)</f>
        <v>7.6565999999999995E-2</v>
      </c>
      <c r="T53" s="16">
        <f>IFERROR(SOLID!X22,0)</f>
        <v>7.5548000000000004E-2</v>
      </c>
      <c r="U53" s="16">
        <f>IFERROR(SOLID!Y22,0)</f>
        <v>7.4315999999999993E-2</v>
      </c>
      <c r="V53" s="16">
        <f>IFERROR(SOLID!Z22,0)</f>
        <v>7.2853000000000001E-2</v>
      </c>
      <c r="W53" s="16">
        <f>IFERROR(SOLID!AA22,0)</f>
        <v>7.1149000000000004E-2</v>
      </c>
      <c r="X53" s="16">
        <f>IFERROR(SOLID!AB22,0)</f>
        <v>6.9205000000000003E-2</v>
      </c>
      <c r="Y53" s="16">
        <f>IFERROR(SOLID!AC22,0)</f>
        <v>6.7031999999999994E-2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>
      <c r="A54" s="83" t="str">
        <f>IFERROR(SOLID!E23,0)</f>
        <v>(l)Ga2Se3[l]</v>
      </c>
      <c r="B54" s="16">
        <f>IFERROR(SOLID!F23,0)</f>
        <v>0</v>
      </c>
      <c r="C54" s="16">
        <f>IFERROR(SOLID!G23,0)</f>
        <v>8.6079000000000003E-35</v>
      </c>
      <c r="D54" s="16">
        <f>IFERROR(SOLID!H23,0)</f>
        <v>5.2788000000000001E-26</v>
      </c>
      <c r="E54" s="16">
        <f>IFERROR(SOLID!I23,0)</f>
        <v>2.2620999999999999E-20</v>
      </c>
      <c r="F54" s="16">
        <f>IFERROR(SOLID!J23,0)</f>
        <v>2.6771999999999999E-16</v>
      </c>
      <c r="G54" s="16">
        <f>IFERROR(SOLID!K23,0)</f>
        <v>4.8774000000000003E-14</v>
      </c>
      <c r="H54" s="16">
        <f>IFERROR(SOLID!L23,0)</f>
        <v>4.0796000000000002E-11</v>
      </c>
      <c r="I54" s="16">
        <f>IFERROR(SOLID!M23,0)</f>
        <v>5.5864999999999999E-11</v>
      </c>
      <c r="J54" s="16">
        <f>IFERROR(SOLID!N23,0)</f>
        <v>2.5732999999999998E-10</v>
      </c>
      <c r="K54" s="16">
        <f>IFERROR(SOLID!O23,0)</f>
        <v>1.4862999999999999E-9</v>
      </c>
      <c r="L54" s="16">
        <f>IFERROR(SOLID!P23,0)</f>
        <v>7.9620000000000004E-9</v>
      </c>
      <c r="M54" s="16">
        <f>IFERROR(SOLID!Q23,0)</f>
        <v>1.1333E-7</v>
      </c>
      <c r="N54" s="16">
        <f>IFERROR(SOLID!R23,0)</f>
        <v>0.08</v>
      </c>
      <c r="O54" s="16">
        <f>IFERROR(SOLID!S23,0)</f>
        <v>0.08</v>
      </c>
      <c r="P54" s="16">
        <f>IFERROR(SOLID!T23,0)</f>
        <v>0.08</v>
      </c>
      <c r="Q54" s="16">
        <f>IFERROR(SOLID!U23,0)</f>
        <v>0.08</v>
      </c>
      <c r="R54" s="16">
        <f>IFERROR(SOLID!V23,0)</f>
        <v>0.08</v>
      </c>
      <c r="S54" s="16">
        <f>IFERROR(SOLID!W23,0)</f>
        <v>0.08</v>
      </c>
      <c r="T54" s="16">
        <f>IFERROR(SOLID!X23,0)</f>
        <v>0.08</v>
      </c>
      <c r="U54" s="16">
        <f>IFERROR(SOLID!Y23,0)</f>
        <v>0.08</v>
      </c>
      <c r="V54" s="16">
        <f>IFERROR(SOLID!Z23,0)</f>
        <v>0.08</v>
      </c>
      <c r="W54" s="16">
        <f>IFERROR(SOLID!AA23,0)</f>
        <v>0.08</v>
      </c>
      <c r="X54" s="16">
        <f>IFERROR(SOLID!AB23,0)</f>
        <v>0.08</v>
      </c>
      <c r="Y54" s="16">
        <f>IFERROR(SOLID!AC23,0)</f>
        <v>0.08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>
      <c r="A55" s="83" t="str">
        <f>IFERROR(SOLID!E24,0)</f>
        <v>H (Ar)</v>
      </c>
      <c r="B55" s="16">
        <f>IFERROR(SOLID!F24,0)</f>
        <v>-18.62</v>
      </c>
      <c r="C55" s="16">
        <f>IFERROR(SOLID!G24,0)</f>
        <v>-18.63</v>
      </c>
      <c r="D55" s="16">
        <f>IFERROR(SOLID!H24,0)</f>
        <v>-18.72</v>
      </c>
      <c r="E55" s="16">
        <f>IFERROR(SOLID!I24,0)</f>
        <v>-18.84</v>
      </c>
      <c r="F55" s="16">
        <f>IFERROR(SOLID!J24,0)</f>
        <v>-18.97</v>
      </c>
      <c r="G55" s="16">
        <f>IFERROR(SOLID!K24,0)</f>
        <v>-19.11</v>
      </c>
      <c r="H55" s="16">
        <f>IFERROR(SOLID!L24,0)</f>
        <v>-19.25</v>
      </c>
      <c r="I55" s="16">
        <f>IFERROR(SOLID!M24,0)</f>
        <v>-19.28</v>
      </c>
      <c r="J55" s="16">
        <f>IFERROR(SOLID!N24,0)</f>
        <v>-19.32</v>
      </c>
      <c r="K55" s="16">
        <f>IFERROR(SOLID!O24,0)</f>
        <v>-19.350000000000001</v>
      </c>
      <c r="L55" s="16">
        <f>IFERROR(SOLID!P24,0)</f>
        <v>-19.38</v>
      </c>
      <c r="M55" s="16">
        <f>IFERROR(SOLID!Q24,0)</f>
        <v>-19.420000000000002</v>
      </c>
      <c r="N55" s="16">
        <f>IFERROR(SOLID!R24,0)</f>
        <v>-19.45</v>
      </c>
      <c r="O55" s="16">
        <f>IFERROR(SOLID!S24,0)</f>
        <v>-19.48</v>
      </c>
      <c r="P55" s="16">
        <f>IFERROR(SOLID!T24,0)</f>
        <v>-19.52</v>
      </c>
      <c r="Q55" s="16">
        <f>IFERROR(SOLID!U24,0)</f>
        <v>-19.649999999999999</v>
      </c>
      <c r="R55" s="16">
        <f>IFERROR(SOLID!V24,0)</f>
        <v>-19.68</v>
      </c>
      <c r="S55" s="16">
        <f>IFERROR(SOLID!W24,0)</f>
        <v>-19.71</v>
      </c>
      <c r="T55" s="16">
        <f>IFERROR(SOLID!X24,0)</f>
        <v>-19.739999999999998</v>
      </c>
      <c r="U55" s="16">
        <f>IFERROR(SOLID!Y24,0)</f>
        <v>-19.78</v>
      </c>
      <c r="V55" s="16">
        <f>IFERROR(SOLID!Z24,0)</f>
        <v>-19.809999999999999</v>
      </c>
      <c r="W55" s="16">
        <f>IFERROR(SOLID!AA24,0)</f>
        <v>-19.84</v>
      </c>
      <c r="X55" s="16">
        <f>IFERROR(SOLID!AB24,0)</f>
        <v>-19.88</v>
      </c>
      <c r="Y55" s="16">
        <f>IFERROR(SOLID!AC24,0)</f>
        <v>-19.91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>
      <c r="A56" s="83" t="str">
        <f>IFERROR(SOLID!E25,0)</f>
        <v>H (Ga)</v>
      </c>
      <c r="B56" s="16">
        <f>IFERROR(SOLID!F25,0)</f>
        <v>-64.92</v>
      </c>
      <c r="C56" s="16">
        <f>IFERROR(SOLID!G25,0)</f>
        <v>-53.11</v>
      </c>
      <c r="D56" s="16">
        <f>IFERROR(SOLID!H25,0)</f>
        <v>-42.49</v>
      </c>
      <c r="E56" s="16">
        <f>IFERROR(SOLID!I25,0)</f>
        <v>-43.73</v>
      </c>
      <c r="F56" s="16">
        <f>IFERROR(SOLID!J25,0)</f>
        <v>-40.04</v>
      </c>
      <c r="G56" s="16">
        <f>IFERROR(SOLID!K25,0)</f>
        <v>-37.31</v>
      </c>
      <c r="H56" s="16">
        <f>IFERROR(SOLID!L25,0)</f>
        <v>-35.25</v>
      </c>
      <c r="I56" s="16">
        <f>IFERROR(SOLID!M25,0)</f>
        <v>-34.81</v>
      </c>
      <c r="J56" s="16">
        <f>IFERROR(SOLID!N25,0)</f>
        <v>-34.409999999999997</v>
      </c>
      <c r="K56" s="16">
        <f>IFERROR(SOLID!O25,0)</f>
        <v>-34.03</v>
      </c>
      <c r="L56" s="16">
        <f>IFERROR(SOLID!P25,0)</f>
        <v>-33.67</v>
      </c>
      <c r="M56" s="16">
        <f>IFERROR(SOLID!Q25,0)</f>
        <v>-33.340000000000003</v>
      </c>
      <c r="N56" s="16">
        <f>IFERROR(SOLID!R25,0)</f>
        <v>-33.21</v>
      </c>
      <c r="O56" s="16">
        <f>IFERROR(SOLID!S25,0)</f>
        <v>-32.799999999999997</v>
      </c>
      <c r="P56" s="16">
        <f>IFERROR(SOLID!T25,0)</f>
        <v>-32.42</v>
      </c>
      <c r="Q56" s="16">
        <f>IFERROR(SOLID!U25,0)</f>
        <v>-31.01</v>
      </c>
      <c r="R56" s="16">
        <f>IFERROR(SOLID!V25,0)</f>
        <v>-30.68</v>
      </c>
      <c r="S56" s="16">
        <f>IFERROR(SOLID!W25,0)</f>
        <v>-30.35</v>
      </c>
      <c r="T56" s="16">
        <f>IFERROR(SOLID!X25,0)</f>
        <v>-30.03</v>
      </c>
      <c r="U56" s="16">
        <f>IFERROR(SOLID!Y25,0)</f>
        <v>-29.72</v>
      </c>
      <c r="V56" s="16">
        <f>IFERROR(SOLID!Z25,0)</f>
        <v>-29.41</v>
      </c>
      <c r="W56" s="16">
        <f>IFERROR(SOLID!AA25,0)</f>
        <v>-29.1</v>
      </c>
      <c r="X56" s="16">
        <f>IFERROR(SOLID!AB25,0)</f>
        <v>-28.79</v>
      </c>
      <c r="Y56" s="16">
        <f>IFERROR(SOLID!AC25,0)</f>
        <v>-28.49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>
      <c r="A57" s="83" t="str">
        <f>IFERROR(SOLID!E26,0)</f>
        <v>H (Ge)</v>
      </c>
      <c r="B57" s="16">
        <f>IFERROR(SOLID!F26,0)</f>
        <v>-15.86</v>
      </c>
      <c r="C57" s="16">
        <f>IFERROR(SOLID!G26,0)</f>
        <v>-13.76</v>
      </c>
      <c r="D57" s="16">
        <f>IFERROR(SOLID!H26,0)</f>
        <v>-10.61</v>
      </c>
      <c r="E57" s="16">
        <f>IFERROR(SOLID!I26,0)</f>
        <v>-14.31</v>
      </c>
      <c r="F57" s="16">
        <f>IFERROR(SOLID!J26,0)</f>
        <v>-14.03</v>
      </c>
      <c r="G57" s="16">
        <f>IFERROR(SOLID!K26,0)</f>
        <v>-13.94</v>
      </c>
      <c r="H57" s="16">
        <f>IFERROR(SOLID!L26,0)</f>
        <v>-13.97</v>
      </c>
      <c r="I57" s="16">
        <f>IFERROR(SOLID!M26,0)</f>
        <v>-13.99</v>
      </c>
      <c r="J57" s="16">
        <f>IFERROR(SOLID!N26,0)</f>
        <v>-14.02</v>
      </c>
      <c r="K57" s="16">
        <f>IFERROR(SOLID!O26,0)</f>
        <v>-14.05</v>
      </c>
      <c r="L57" s="16">
        <f>IFERROR(SOLID!P26,0)</f>
        <v>-14.08</v>
      </c>
      <c r="M57" s="16">
        <f>IFERROR(SOLID!Q26,0)</f>
        <v>-14.12</v>
      </c>
      <c r="N57" s="16">
        <f>IFERROR(SOLID!R26,0)</f>
        <v>-14.15</v>
      </c>
      <c r="O57" s="16">
        <f>IFERROR(SOLID!S26,0)</f>
        <v>-13.98</v>
      </c>
      <c r="P57" s="16">
        <f>IFERROR(SOLID!T26,0)</f>
        <v>-13.85</v>
      </c>
      <c r="Q57" s="16">
        <f>IFERROR(SOLID!U26,0)</f>
        <v>-13.38</v>
      </c>
      <c r="R57" s="16">
        <f>IFERROR(SOLID!V26,0)</f>
        <v>-13.28</v>
      </c>
      <c r="S57" s="16">
        <f>IFERROR(SOLID!W26,0)</f>
        <v>-13.17</v>
      </c>
      <c r="T57" s="16">
        <f>IFERROR(SOLID!X26,0)</f>
        <v>-13.07</v>
      </c>
      <c r="U57" s="16">
        <f>IFERROR(SOLID!Y26,0)</f>
        <v>-12.97</v>
      </c>
      <c r="V57" s="16">
        <f>IFERROR(SOLID!Z26,0)</f>
        <v>-12.87</v>
      </c>
      <c r="W57" s="16">
        <f>IFERROR(SOLID!AA26,0)</f>
        <v>-12.77</v>
      </c>
      <c r="X57" s="16">
        <f>IFERROR(SOLID!AB26,0)</f>
        <v>-12.67</v>
      </c>
      <c r="Y57" s="16">
        <f>IFERROR(SOLID!AC26,0)</f>
        <v>-12.57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>
      <c r="A58" s="83" t="str">
        <f>IFERROR(SOLID!E27,0)</f>
        <v>H (Se)</v>
      </c>
      <c r="B58" s="16">
        <f>IFERROR(SOLID!F27,0)</f>
        <v>-23.95</v>
      </c>
      <c r="C58" s="16">
        <f>IFERROR(SOLID!G27,0)</f>
        <v>-20.149999999999999</v>
      </c>
      <c r="D58" s="16">
        <f>IFERROR(SOLID!H27,0)</f>
        <v>-19.53</v>
      </c>
      <c r="E58" s="16">
        <f>IFERROR(SOLID!I27,0)</f>
        <v>-13.26</v>
      </c>
      <c r="F58" s="16">
        <f>IFERROR(SOLID!J27,0)</f>
        <v>-11.7</v>
      </c>
      <c r="G58" s="16">
        <f>IFERROR(SOLID!K27,0)</f>
        <v>-10.45</v>
      </c>
      <c r="H58" s="16">
        <f>IFERROR(SOLID!L27,0)</f>
        <v>-9.4139999999999997</v>
      </c>
      <c r="I58" s="16">
        <f>IFERROR(SOLID!M27,0)</f>
        <v>-9.18</v>
      </c>
      <c r="J58" s="16">
        <f>IFERROR(SOLID!N27,0)</f>
        <v>-8.9559999999999995</v>
      </c>
      <c r="K58" s="16">
        <f>IFERROR(SOLID!O27,0)</f>
        <v>-8.74</v>
      </c>
      <c r="L58" s="16">
        <f>IFERROR(SOLID!P27,0)</f>
        <v>-8.532</v>
      </c>
      <c r="M58" s="16">
        <f>IFERROR(SOLID!Q27,0)</f>
        <v>-8.3309999999999995</v>
      </c>
      <c r="N58" s="16">
        <f>IFERROR(SOLID!R27,0)</f>
        <v>-8.157</v>
      </c>
      <c r="O58" s="16">
        <f>IFERROR(SOLID!S27,0)</f>
        <v>-8.2460000000000004</v>
      </c>
      <c r="P58" s="16">
        <f>IFERROR(SOLID!T27,0)</f>
        <v>-8.3160000000000007</v>
      </c>
      <c r="Q58" s="16">
        <f>IFERROR(SOLID!U27,0)</f>
        <v>-8.5960000000000001</v>
      </c>
      <c r="R58" s="16">
        <f>IFERROR(SOLID!V27,0)</f>
        <v>-8.6660000000000004</v>
      </c>
      <c r="S58" s="16">
        <f>IFERROR(SOLID!W27,0)</f>
        <v>-8.7370000000000001</v>
      </c>
      <c r="T58" s="16">
        <f>IFERROR(SOLID!X27,0)</f>
        <v>-8.81</v>
      </c>
      <c r="U58" s="16">
        <f>IFERROR(SOLID!Y27,0)</f>
        <v>-8.8840000000000003</v>
      </c>
      <c r="V58" s="16">
        <f>IFERROR(SOLID!Z27,0)</f>
        <v>-8.9600000000000009</v>
      </c>
      <c r="W58" s="16">
        <f>IFERROR(SOLID!AA27,0)</f>
        <v>-9.0380000000000003</v>
      </c>
      <c r="X58" s="16">
        <f>IFERROR(SOLID!AB27,0)</f>
        <v>-9.1180000000000003</v>
      </c>
      <c r="Y58" s="16">
        <f>IFERROR(SOLID!AC27,0)</f>
        <v>-9.2010000000000005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>
      <c r="A59" s="83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>
      <c r="A60" s="83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>
      <c r="A61" s="83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>
      <c r="A62" s="83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>
      <c r="A63" s="83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>
      <c r="A64" s="83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/>
    <row r="66" spans="1:72" ht="22.5" thickTop="1" thickBot="1">
      <c r="A66" s="86" t="s">
        <v>29</v>
      </c>
      <c r="B66" s="59">
        <f>IFERROR(ALL!F3,0)</f>
        <v>273.10000000000002</v>
      </c>
      <c r="C66" s="59">
        <f>IFERROR(ALL!G3,0)</f>
        <v>289.7</v>
      </c>
      <c r="D66" s="59">
        <f>IFERROR(ALL!H3,0)</f>
        <v>306.2</v>
      </c>
      <c r="E66" s="59">
        <f>IFERROR(ALL!I3,0)</f>
        <v>322.7</v>
      </c>
      <c r="F66" s="59">
        <f>IFERROR(ALL!J3,0)</f>
        <v>339.2</v>
      </c>
      <c r="G66" s="59">
        <f>IFERROR(ALL!K3,0)</f>
        <v>405.3</v>
      </c>
      <c r="H66" s="59">
        <f>IFERROR(ALL!L3,0)</f>
        <v>471.4</v>
      </c>
      <c r="I66" s="59">
        <f>IFERROR(ALL!M3,0)</f>
        <v>537.5</v>
      </c>
      <c r="J66" s="59">
        <f>IFERROR(ALL!N3,0)</f>
        <v>603.5</v>
      </c>
      <c r="K66" s="59">
        <f>IFERROR(ALL!O3,0)</f>
        <v>669.6</v>
      </c>
      <c r="L66" s="59">
        <f>IFERROR(ALL!P3,0)</f>
        <v>735.7</v>
      </c>
      <c r="M66" s="59">
        <f>IFERROR(ALL!Q3,0)</f>
        <v>752.2</v>
      </c>
      <c r="N66" s="59">
        <f>IFERROR(ALL!R3,0)</f>
        <v>768.7</v>
      </c>
      <c r="O66" s="59">
        <f>IFERROR(ALL!S3,0)</f>
        <v>785.2</v>
      </c>
      <c r="P66" s="59">
        <f>IFERROR(ALL!T3,0)</f>
        <v>801.8</v>
      </c>
      <c r="Q66" s="59">
        <f>IFERROR(ALL!U3,0)</f>
        <v>818.3</v>
      </c>
      <c r="R66" s="59">
        <f>IFERROR(ALL!V3,0)</f>
        <v>834.8</v>
      </c>
      <c r="S66" s="59">
        <f>IFERROR(ALL!W3,0)</f>
        <v>851.3</v>
      </c>
      <c r="T66" s="59">
        <f>IFERROR(ALL!X3,0)</f>
        <v>867.8</v>
      </c>
      <c r="U66" s="59">
        <f>IFERROR(ALL!Y3,0)</f>
        <v>884.4</v>
      </c>
      <c r="V66" s="59">
        <f>IFERROR(ALL!Z3,0)</f>
        <v>900.9</v>
      </c>
      <c r="W66" s="59">
        <f>IFERROR(ALL!AA3,0)</f>
        <v>917.4</v>
      </c>
      <c r="X66" s="59">
        <f>IFERROR(ALL!AB3,0)</f>
        <v>933.9</v>
      </c>
      <c r="Y66" s="59">
        <f>IFERROR(ALL!AC3,0)</f>
        <v>950.4</v>
      </c>
      <c r="Z66" s="59">
        <f>IFERROR(ALL!AD3,0)</f>
        <v>967</v>
      </c>
      <c r="AA66" s="59">
        <f>IFERROR(ALL!AE3,0)</f>
        <v>983.5</v>
      </c>
      <c r="AB66" s="59">
        <f>IFERROR(ALL!AF3,0)</f>
        <v>1000</v>
      </c>
      <c r="AC66" s="59">
        <f>IFERROR(ALL!AG3,0)</f>
        <v>0</v>
      </c>
      <c r="AD66" s="59">
        <f>IFERROR(ALL!AH3,0)</f>
        <v>0</v>
      </c>
      <c r="AE66" s="59">
        <f>IFERROR(ALL!AI3,0)</f>
        <v>0</v>
      </c>
      <c r="AF66" s="59">
        <f>IFERROR(ALL!AJ3,0)</f>
        <v>0</v>
      </c>
      <c r="AG66" s="59">
        <f>IFERROR(ALL!AK3,0)</f>
        <v>0</v>
      </c>
      <c r="AH66" s="59">
        <f>IFERROR(ALL!AL3,0)</f>
        <v>0</v>
      </c>
      <c r="AI66" s="59">
        <f>IFERROR(ALL!AM3,0)</f>
        <v>0</v>
      </c>
      <c r="AJ66" s="59">
        <f>IFERROR(ALL!AN3,0)</f>
        <v>0</v>
      </c>
      <c r="AK66" s="59">
        <f>IFERROR(ALL!AO3,0)</f>
        <v>0</v>
      </c>
      <c r="AL66" s="59">
        <f>IFERROR(ALL!AP3,0)</f>
        <v>0</v>
      </c>
      <c r="AM66" s="59">
        <f>IFERROR(ALL!AQ3,0)</f>
        <v>0</v>
      </c>
      <c r="AN66" s="59">
        <f>IFERROR(ALL!AR3,0)</f>
        <v>0</v>
      </c>
      <c r="AO66" s="59">
        <f>IFERROR(ALL!AS3,0)</f>
        <v>0</v>
      </c>
      <c r="AP66" s="59">
        <f>IFERROR(ALL!AT3,0)</f>
        <v>0</v>
      </c>
      <c r="AQ66" s="59">
        <f>IFERROR(ALL!AU3,0)</f>
        <v>0</v>
      </c>
      <c r="AR66" s="59">
        <f>IFERROR(ALL!AV3,0)</f>
        <v>0</v>
      </c>
      <c r="AS66" s="59">
        <f>IFERROR(ALL!AW3,0)</f>
        <v>0</v>
      </c>
      <c r="AT66" s="59">
        <f>IFERROR(ALL!AX3,0)</f>
        <v>0</v>
      </c>
      <c r="AU66" s="59">
        <f>IFERROR(ALL!AY3,0)</f>
        <v>0</v>
      </c>
      <c r="AV66" s="59">
        <f>IFERROR(ALL!AZ3,0)</f>
        <v>0</v>
      </c>
      <c r="AW66" s="59">
        <f>IFERROR(ALL!BA3,0)</f>
        <v>0</v>
      </c>
      <c r="AX66" s="59">
        <f>IFERROR(ALL!BB3,0)</f>
        <v>0</v>
      </c>
      <c r="AY66" s="59">
        <f>IFERROR(ALL!BC3,0)</f>
        <v>0</v>
      </c>
      <c r="AZ66" s="59">
        <f>IFERROR(ALL!BD3,0)</f>
        <v>0</v>
      </c>
      <c r="BA66" s="59">
        <f>IFERROR(ALL!BE3,0)</f>
        <v>0</v>
      </c>
      <c r="BB66" s="59">
        <f>IFERROR(ALL!BF3,0)</f>
        <v>0</v>
      </c>
      <c r="BC66" s="59">
        <f>IFERROR(ALL!BG3,0)</f>
        <v>0</v>
      </c>
      <c r="BD66" s="59">
        <f>IFERROR(ALL!BH3,0)</f>
        <v>0</v>
      </c>
      <c r="BE66" s="59">
        <f>IFERROR(ALL!BI3,0)</f>
        <v>0</v>
      </c>
      <c r="BF66" s="59">
        <f>IFERROR(ALL!BJ3,0)</f>
        <v>0</v>
      </c>
      <c r="BG66" s="59">
        <f>IFERROR(ALL!BK3,0)</f>
        <v>0</v>
      </c>
      <c r="BH66" s="59">
        <f>IFERROR(ALL!BL3,0)</f>
        <v>0</v>
      </c>
      <c r="BI66" s="59">
        <f>IFERROR(ALL!BM3,0)</f>
        <v>0</v>
      </c>
      <c r="BJ66" s="59">
        <f>IFERROR(ALL!BN3,0)</f>
        <v>0</v>
      </c>
      <c r="BK66" s="59">
        <f>IFERROR(ALL!BO3,0)</f>
        <v>0</v>
      </c>
      <c r="BL66" s="59">
        <f>IFERROR(ALL!BP3,0)</f>
        <v>0</v>
      </c>
      <c r="BM66" s="59">
        <f>IFERROR(ALL!BQ3,0)</f>
        <v>0</v>
      </c>
      <c r="BN66" s="59">
        <f>IFERROR(ALL!BR3,0)</f>
        <v>0</v>
      </c>
      <c r="BO66" s="59">
        <f>IFERROR(ALL!BS3,0)</f>
        <v>0</v>
      </c>
      <c r="BP66" s="59">
        <f>IFERROR(ALL!BT3,0)</f>
        <v>0</v>
      </c>
      <c r="BQ66" s="59">
        <f>IFERROR(ALL!BU3,0)</f>
        <v>0</v>
      </c>
      <c r="BR66" s="59">
        <f>IFERROR(ALL!BV3,0)</f>
        <v>0</v>
      </c>
      <c r="BS66" s="59">
        <f>IFERROR(ALL!BW3,0)</f>
        <v>0</v>
      </c>
      <c r="BT66" s="59">
        <f>IFERROR(ALL!BX3,0)</f>
        <v>0</v>
      </c>
    </row>
    <row r="67" spans="1:72" ht="22.5" hidden="1" outlineLevel="1" thickTop="1" thickBot="1">
      <c r="A67" s="83" t="str">
        <f>ALL!E4</f>
        <v>Se3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2.1583000000000002E-33</v>
      </c>
      <c r="H67" s="16">
        <f>IFERROR(ALL!L4,0)</f>
        <v>6.9337E-22</v>
      </c>
      <c r="I67" s="16">
        <f>IFERROR(ALL!M4,0)</f>
        <v>2.7281000000000001E-17</v>
      </c>
      <c r="J67" s="16">
        <f>IFERROR(ALL!N4,0)</f>
        <v>1.1306E-13</v>
      </c>
      <c r="K67" s="16">
        <f>IFERROR(ALL!O4,0)</f>
        <v>7.5549000000000005E-11</v>
      </c>
      <c r="L67" s="16">
        <f>IFERROR(ALL!P4,0)</f>
        <v>9.8188999999999997E-9</v>
      </c>
      <c r="M67" s="16">
        <f>IFERROR(ALL!Q4,0)</f>
        <v>2.6362999999999999E-8</v>
      </c>
      <c r="N67" s="16">
        <f>IFERROR(ALL!R4,0)</f>
        <v>6.5224000000000002E-8</v>
      </c>
      <c r="O67" s="16">
        <f>IFERROR(ALL!S4,0)</f>
        <v>1.4952E-7</v>
      </c>
      <c r="P67" s="16">
        <f>IFERROR(ALL!T4,0)</f>
        <v>3.1937999999999999E-7</v>
      </c>
      <c r="Q67" s="16">
        <f>IFERROR(ALL!U4,0)</f>
        <v>6.4237999999999996E-7</v>
      </c>
      <c r="R67" s="16">
        <f>IFERROR(ALL!V4,0)</f>
        <v>1.5798000000000001E-6</v>
      </c>
      <c r="S67" s="16">
        <f>IFERROR(ALL!W4,0)</f>
        <v>3.2673E-6</v>
      </c>
      <c r="T67" s="16">
        <f>IFERROR(ALL!X4,0)</f>
        <v>6.0762000000000004E-6</v>
      </c>
      <c r="U67" s="16">
        <f>IFERROR(ALL!Y4,0)</f>
        <v>1.0343000000000001E-5</v>
      </c>
      <c r="V67" s="16">
        <f>IFERROR(ALL!Z4,0)</f>
        <v>1.436E-5</v>
      </c>
      <c r="W67" s="16">
        <f>IFERROR(ALL!AA4,0)</f>
        <v>1.9313999999999998E-5</v>
      </c>
      <c r="X67" s="16">
        <f>IFERROR(ALL!AB4,0)</f>
        <v>2.5463999999999999E-5</v>
      </c>
      <c r="Y67" s="16">
        <f>IFERROR(ALL!AC4,0)</f>
        <v>3.2904999999999998E-5</v>
      </c>
      <c r="Z67" s="16">
        <f>IFERROR(ALL!AD4,0)</f>
        <v>4.1666999999999999E-5</v>
      </c>
      <c r="AA67" s="16">
        <f>IFERROR(ALL!AE4,0)</f>
        <v>5.1697000000000003E-5</v>
      </c>
      <c r="AB67" s="16">
        <f>IFERROR(ALL!AF4,0)</f>
        <v>6.2847000000000003E-5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>
      <c r="A68" s="83" t="str">
        <f>ALL!E5</f>
        <v>Se2</v>
      </c>
      <c r="B68" s="16">
        <f>IFERROR(ALL!F5,0)</f>
        <v>0</v>
      </c>
      <c r="C68" s="16">
        <f>IFERROR(ALL!G5,0)</f>
        <v>2.505E-34</v>
      </c>
      <c r="D68" s="16">
        <f>IFERROR(ALL!H5,0)</f>
        <v>4.6301999999999998E-32</v>
      </c>
      <c r="E68" s="16">
        <f>IFERROR(ALL!I5,0)</f>
        <v>5.0064999999999999E-30</v>
      </c>
      <c r="F68" s="16">
        <f>IFERROR(ALL!J5,0)</f>
        <v>3.4234000000000002E-28</v>
      </c>
      <c r="G68" s="16">
        <f>IFERROR(ALL!K5,0)</f>
        <v>6.0399000000000001E-24</v>
      </c>
      <c r="H68" s="16">
        <f>IFERROR(ALL!L5,0)</f>
        <v>8.4094000000000001E-16</v>
      </c>
      <c r="I68" s="16">
        <f>IFERROR(ALL!M5,0)</f>
        <v>2.2245000000000001E-12</v>
      </c>
      <c r="J68" s="16">
        <f>IFERROR(ALL!N5,0)</f>
        <v>1.0995E-9</v>
      </c>
      <c r="K68" s="16">
        <f>IFERROR(ALL!O5,0)</f>
        <v>1.4195E-7</v>
      </c>
      <c r="L68" s="16">
        <f>IFERROR(ALL!P5,0)</f>
        <v>5.6079000000000001E-6</v>
      </c>
      <c r="M68" s="16">
        <f>IFERROR(ALL!Q5,0)</f>
        <v>1.1926999999999999E-5</v>
      </c>
      <c r="N68" s="16">
        <f>IFERROR(ALL!R5,0)</f>
        <v>2.3924999999999999E-5</v>
      </c>
      <c r="O68" s="16">
        <f>IFERROR(ALL!S5,0)</f>
        <v>4.5439000000000003E-5</v>
      </c>
      <c r="P68" s="16">
        <f>IFERROR(ALL!T5,0)</f>
        <v>8.2032000000000003E-5</v>
      </c>
      <c r="Q68" s="16">
        <f>IFERROR(ALL!U5,0)</f>
        <v>1.418E-4</v>
      </c>
      <c r="R68" s="16">
        <f>IFERROR(ALL!V5,0)</f>
        <v>2.7943E-4</v>
      </c>
      <c r="S68" s="16">
        <f>IFERROR(ALL!W5,0)</f>
        <v>4.8917999999999998E-4</v>
      </c>
      <c r="T68" s="16">
        <f>IFERROR(ALL!X5,0)</f>
        <v>7.9568E-4</v>
      </c>
      <c r="U68" s="16">
        <f>IFERROR(ALL!Y5,0)</f>
        <v>1.2171E-3</v>
      </c>
      <c r="V68" s="16">
        <f>IFERROR(ALL!Z5,0)</f>
        <v>1.621E-3</v>
      </c>
      <c r="W68" s="16">
        <f>IFERROR(ALL!AA5,0)</f>
        <v>2.1088999999999999E-3</v>
      </c>
      <c r="X68" s="16">
        <f>IFERROR(ALL!AB5,0)</f>
        <v>2.7017999999999999E-3</v>
      </c>
      <c r="Y68" s="16">
        <f>IFERROR(ALL!AC5,0)</f>
        <v>3.4088E-3</v>
      </c>
      <c r="Z68" s="16">
        <f>IFERROR(ALL!AD5,0)</f>
        <v>4.2351000000000003E-3</v>
      </c>
      <c r="AA68" s="16">
        <f>IFERROR(ALL!AE5,0)</f>
        <v>5.1815000000000003E-3</v>
      </c>
      <c r="AB68" s="16">
        <f>IFERROR(ALL!AF5,0)</f>
        <v>6.2434999999999999E-3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>
      <c r="A69" s="83" t="str">
        <f>ALL!E6</f>
        <v>Se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2.9931000000000002E-31</v>
      </c>
      <c r="H69" s="16">
        <f>IFERROR(ALL!L6,0)</f>
        <v>3.4561999999999999E-24</v>
      </c>
      <c r="I69" s="16">
        <f>IFERROR(ALL!M6,0)</f>
        <v>3.2048999999999999E-20</v>
      </c>
      <c r="J69" s="16">
        <f>IFERROR(ALL!N6,0)</f>
        <v>4.1280000000000002E-17</v>
      </c>
      <c r="K69" s="16">
        <f>IFERROR(ALL!O6,0)</f>
        <v>1.2226999999999999E-14</v>
      </c>
      <c r="L69" s="16">
        <f>IFERROR(ALL!P6,0)</f>
        <v>1.1181000000000001E-12</v>
      </c>
      <c r="M69" s="16">
        <f>IFERROR(ALL!Q6,0)</f>
        <v>2.9604000000000002E-12</v>
      </c>
      <c r="N69" s="16">
        <f>IFERROR(ALL!R6,0)</f>
        <v>7.4203000000000006E-12</v>
      </c>
      <c r="O69" s="16">
        <f>IFERROR(ALL!S6,0)</f>
        <v>1.7672E-11</v>
      </c>
      <c r="P69" s="16">
        <f>IFERROR(ALL!T6,0)</f>
        <v>4.0127999999999997E-11</v>
      </c>
      <c r="Q69" s="16">
        <f>IFERROR(ALL!U6,0)</f>
        <v>8.7309999999999994E-11</v>
      </c>
      <c r="R69" s="16">
        <f>IFERROR(ALL!V6,0)</f>
        <v>1.9890000000000001E-10</v>
      </c>
      <c r="S69" s="16">
        <f>IFERROR(ALL!W6,0)</f>
        <v>4.1926999999999999E-10</v>
      </c>
      <c r="T69" s="16">
        <f>IFERROR(ALL!X6,0)</f>
        <v>8.3729999999999999E-10</v>
      </c>
      <c r="U69" s="16">
        <f>IFERROR(ALL!Y6,0)</f>
        <v>1.5954000000000001E-9</v>
      </c>
      <c r="V69" s="16">
        <f>IFERROR(ALL!Z6,0)</f>
        <v>2.7921999999999999E-9</v>
      </c>
      <c r="W69" s="16">
        <f>IFERROR(ALL!AA6,0)</f>
        <v>4.7598E-9</v>
      </c>
      <c r="X69" s="16">
        <f>IFERROR(ALL!AB6,0)</f>
        <v>7.9418E-9</v>
      </c>
      <c r="Y69" s="16">
        <f>IFERROR(ALL!AC6,0)</f>
        <v>1.2979999999999999E-8</v>
      </c>
      <c r="Z69" s="16">
        <f>IFERROR(ALL!AD6,0)</f>
        <v>2.0793E-8</v>
      </c>
      <c r="AA69" s="16">
        <f>IFERROR(ALL!AE6,0)</f>
        <v>3.2670000000000001E-8</v>
      </c>
      <c r="AB69" s="16">
        <f>IFERROR(ALL!AF6,0)</f>
        <v>5.0378999999999997E-8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>
      <c r="A70" s="83" t="str">
        <f>ALL!E7</f>
        <v>Ar</v>
      </c>
      <c r="B70" s="16">
        <f>IFERROR(ALL!F7,0)</f>
        <v>0.2</v>
      </c>
      <c r="C70" s="16">
        <f>IFERROR(ALL!G7,0)</f>
        <v>0.2</v>
      </c>
      <c r="D70" s="16">
        <f>IFERROR(ALL!H7,0)</f>
        <v>0.2</v>
      </c>
      <c r="E70" s="16">
        <f>IFERROR(ALL!I7,0)</f>
        <v>0.2</v>
      </c>
      <c r="F70" s="16">
        <f>IFERROR(ALL!J7,0)</f>
        <v>0.2</v>
      </c>
      <c r="G70" s="16">
        <f>IFERROR(ALL!K7,0)</f>
        <v>0.2</v>
      </c>
      <c r="H70" s="16">
        <f>IFERROR(ALL!L7,0)</f>
        <v>0.2</v>
      </c>
      <c r="I70" s="16">
        <f>IFERROR(ALL!M7,0)</f>
        <v>0.2</v>
      </c>
      <c r="J70" s="16">
        <f>IFERROR(ALL!N7,0)</f>
        <v>0.2</v>
      </c>
      <c r="K70" s="16">
        <f>IFERROR(ALL!O7,0)</f>
        <v>0.2</v>
      </c>
      <c r="L70" s="16">
        <f>IFERROR(ALL!P7,0)</f>
        <v>0.2</v>
      </c>
      <c r="M70" s="16">
        <f>IFERROR(ALL!Q7,0)</f>
        <v>0.2</v>
      </c>
      <c r="N70" s="16">
        <f>IFERROR(ALL!R7,0)</f>
        <v>0.2</v>
      </c>
      <c r="O70" s="16">
        <f>IFERROR(ALL!S7,0)</f>
        <v>0.2</v>
      </c>
      <c r="P70" s="16">
        <f>IFERROR(ALL!T7,0)</f>
        <v>0.2</v>
      </c>
      <c r="Q70" s="16">
        <f>IFERROR(ALL!U7,0)</f>
        <v>0.2</v>
      </c>
      <c r="R70" s="16">
        <f>IFERROR(ALL!V7,0)</f>
        <v>0.2</v>
      </c>
      <c r="S70" s="16">
        <f>IFERROR(ALL!W7,0)</f>
        <v>0.2</v>
      </c>
      <c r="T70" s="16">
        <f>IFERROR(ALL!X7,0)</f>
        <v>0.2</v>
      </c>
      <c r="U70" s="16">
        <f>IFERROR(ALL!Y7,0)</f>
        <v>0.2</v>
      </c>
      <c r="V70" s="16">
        <f>IFERROR(ALL!Z7,0)</f>
        <v>0.2</v>
      </c>
      <c r="W70" s="16">
        <f>IFERROR(ALL!AA7,0)</f>
        <v>0.2</v>
      </c>
      <c r="X70" s="16">
        <f>IFERROR(ALL!AB7,0)</f>
        <v>0.2</v>
      </c>
      <c r="Y70" s="16">
        <f>IFERROR(ALL!AC7,0)</f>
        <v>0.2</v>
      </c>
      <c r="Z70" s="16">
        <f>IFERROR(ALL!AD7,0)</f>
        <v>0.2</v>
      </c>
      <c r="AA70" s="16">
        <f>IFERROR(ALL!AE7,0)</f>
        <v>0.2</v>
      </c>
      <c r="AB70" s="16">
        <f>IFERROR(ALL!AF7,0)</f>
        <v>0.2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>
      <c r="A71" s="83" t="str">
        <f>ALL!E8</f>
        <v>(l)GeSe2</v>
      </c>
      <c r="B71" s="16">
        <f>IFERROR(ALL!F8,0)</f>
        <v>8.0003000000000005E-2</v>
      </c>
      <c r="C71" s="16">
        <f>IFERROR(ALL!G8,0)</f>
        <v>8.0005000000000007E-2</v>
      </c>
      <c r="D71" s="16">
        <f>IFERROR(ALL!H8,0)</f>
        <v>8.0007999999999996E-2</v>
      </c>
      <c r="E71" s="16">
        <f>IFERROR(ALL!I8,0)</f>
        <v>8.0013000000000001E-2</v>
      </c>
      <c r="F71" s="16">
        <f>IFERROR(ALL!J8,0)</f>
        <v>8.0019000000000007E-2</v>
      </c>
      <c r="G71" s="16">
        <f>IFERROR(ALL!K8,0)</f>
        <v>8.0242999999999995E-2</v>
      </c>
      <c r="H71" s="16">
        <f>IFERROR(ALL!L8,0)</f>
        <v>7.9954999999999998E-2</v>
      </c>
      <c r="I71" s="16">
        <f>IFERROR(ALL!M8,0)</f>
        <v>7.9509999999999997E-2</v>
      </c>
      <c r="J71" s="16">
        <f>IFERROR(ALL!N8,0)</f>
        <v>7.7443999999999999E-2</v>
      </c>
      <c r="K71" s="16">
        <f>IFERROR(ALL!O8,0)</f>
        <v>7.1087999999999998E-2</v>
      </c>
      <c r="L71" s="16">
        <f>IFERROR(ALL!P8,0)</f>
        <v>5.8075000000000002E-2</v>
      </c>
      <c r="M71" s="16">
        <f>IFERROR(ALL!Q8,0)</f>
        <v>5.3894999999999998E-2</v>
      </c>
      <c r="N71" s="16">
        <f>IFERROR(ALL!R8,0)</f>
        <v>4.9487000000000003E-2</v>
      </c>
      <c r="O71" s="16">
        <f>IFERROR(ALL!S8,0)</f>
        <v>4.4953E-2</v>
      </c>
      <c r="P71" s="16">
        <f>IFERROR(ALL!T8,0)</f>
        <v>4.0398999999999997E-2</v>
      </c>
      <c r="Q71" s="16">
        <f>IFERROR(ALL!U8,0)</f>
        <v>3.5818000000000003E-2</v>
      </c>
      <c r="R71" s="16">
        <f>IFERROR(ALL!V8,0)</f>
        <v>2.4981E-2</v>
      </c>
      <c r="S71" s="16">
        <f>IFERROR(ALL!W8,0)</f>
        <v>1.5783999999999999E-2</v>
      </c>
      <c r="T71" s="16">
        <f>IFERROR(ALL!X8,0)</f>
        <v>7.5608999999999997E-3</v>
      </c>
      <c r="U71" s="16">
        <f>IFERROR(ALL!Y8,0)</f>
        <v>4.7342E-4</v>
      </c>
      <c r="V71" s="16">
        <f>IFERROR(ALL!Z8,0)</f>
        <v>2.1656E-7</v>
      </c>
      <c r="W71" s="16">
        <f>IFERROR(ALL!AA8,0)</f>
        <v>4.6474999999999998E-8</v>
      </c>
      <c r="X71" s="16">
        <f>IFERROR(ALL!AB8,0)</f>
        <v>1.6931000000000001E-8</v>
      </c>
      <c r="Y71" s="16">
        <f>IFERROR(ALL!AC8,0)</f>
        <v>8.4737000000000006E-9</v>
      </c>
      <c r="Z71" s="16">
        <f>IFERROR(ALL!AD8,0)</f>
        <v>4.5703000000000002E-9</v>
      </c>
      <c r="AA71" s="16">
        <f>IFERROR(ALL!AE8,0)</f>
        <v>1.8754E-9</v>
      </c>
      <c r="AB71" s="16">
        <f>IFERROR(ALL!AF8,0)</f>
        <v>1.2058999999999999E-9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>
      <c r="A72" s="83" t="str">
        <f>ALL!E9</f>
        <v>(l)GeSe</v>
      </c>
      <c r="B72" s="16">
        <f>IFERROR(ALL!F9,0)</f>
        <v>7.9996999999999999E-2</v>
      </c>
      <c r="C72" s="16">
        <f>IFERROR(ALL!G9,0)</f>
        <v>7.9994999999999997E-2</v>
      </c>
      <c r="D72" s="16">
        <f>IFERROR(ALL!H9,0)</f>
        <v>7.9991000000000007E-2</v>
      </c>
      <c r="E72" s="16">
        <f>IFERROR(ALL!I9,0)</f>
        <v>7.9985000000000001E-2</v>
      </c>
      <c r="F72" s="16">
        <f>IFERROR(ALL!J9,0)</f>
        <v>7.9977000000000006E-2</v>
      </c>
      <c r="G72" s="16">
        <f>IFERROR(ALL!K9,0)</f>
        <v>7.9663999999999999E-2</v>
      </c>
      <c r="H72" s="16">
        <f>IFERROR(ALL!L9,0)</f>
        <v>8.0043000000000003E-2</v>
      </c>
      <c r="I72" s="16">
        <f>IFERROR(ALL!M9,0)</f>
        <v>8.0486000000000002E-2</v>
      </c>
      <c r="J72" s="16">
        <f>IFERROR(ALL!N9,0)</f>
        <v>8.2549999999999998E-2</v>
      </c>
      <c r="K72" s="16">
        <f>IFERROR(ALL!O9,0)</f>
        <v>8.8902999999999996E-2</v>
      </c>
      <c r="L72" s="16">
        <f>IFERROR(ALL!P9,0)</f>
        <v>0.10191</v>
      </c>
      <c r="M72" s="16">
        <f>IFERROR(ALL!Q9,0)</f>
        <v>0.10609</v>
      </c>
      <c r="N72" s="16">
        <f>IFERROR(ALL!R9,0)</f>
        <v>0.11049</v>
      </c>
      <c r="O72" s="16">
        <f>IFERROR(ALL!S9,0)</f>
        <v>0.11502</v>
      </c>
      <c r="P72" s="16">
        <f>IFERROR(ALL!T9,0)</f>
        <v>0.11957</v>
      </c>
      <c r="Q72" s="16">
        <f>IFERROR(ALL!U9,0)</f>
        <v>0.12345</v>
      </c>
      <c r="R72" s="16">
        <f>IFERROR(ALL!V9,0)</f>
        <v>9.2601000000000003E-2</v>
      </c>
      <c r="S72" s="16">
        <f>IFERROR(ALL!W9,0)</f>
        <v>6.5881999999999996E-2</v>
      </c>
      <c r="T72" s="16">
        <f>IFERROR(ALL!X9,0)</f>
        <v>3.6408999999999997E-2</v>
      </c>
      <c r="U72" s="16">
        <f>IFERROR(ALL!Y9,0)</f>
        <v>2.6806E-3</v>
      </c>
      <c r="V72" s="16">
        <f>IFERROR(ALL!Z9,0)</f>
        <v>1.5277E-6</v>
      </c>
      <c r="W72" s="16">
        <f>IFERROR(ALL!AA9,0)</f>
        <v>4.0890999999999997E-7</v>
      </c>
      <c r="X72" s="16">
        <f>IFERROR(ALL!AB9,0)</f>
        <v>1.8538000000000001E-7</v>
      </c>
      <c r="Y72" s="16">
        <f>IFERROR(ALL!AC9,0)</f>
        <v>1.1525E-7</v>
      </c>
      <c r="Z72" s="16">
        <f>IFERROR(ALL!AD9,0)</f>
        <v>7.7120000000000005E-8</v>
      </c>
      <c r="AA72" s="16">
        <f>IFERROR(ALL!AE9,0)</f>
        <v>3.9227999999999999E-8</v>
      </c>
      <c r="AB72" s="16">
        <f>IFERROR(ALL!AF9,0)</f>
        <v>3.1254999999999998E-8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>
      <c r="A73" s="83" t="str">
        <f>ALL!E10</f>
        <v>(l)Ge</v>
      </c>
      <c r="B73" s="16">
        <f>IFERROR(ALL!F10,0)</f>
        <v>4.4135000000000002E-7</v>
      </c>
      <c r="C73" s="16">
        <f>IFERROR(ALL!G10,0)</f>
        <v>8.1931999999999995E-7</v>
      </c>
      <c r="D73" s="16">
        <f>IFERROR(ALL!H10,0)</f>
        <v>1.4207E-6</v>
      </c>
      <c r="E73" s="16">
        <f>IFERROR(ALL!I10,0)</f>
        <v>2.3261000000000001E-6</v>
      </c>
      <c r="F73" s="16">
        <f>IFERROR(ALL!J10,0)</f>
        <v>3.6271E-6</v>
      </c>
      <c r="G73" s="16">
        <f>IFERROR(ALL!K10,0)</f>
        <v>9.2255000000000004E-5</v>
      </c>
      <c r="H73" s="16">
        <f>IFERROR(ALL!L10,0)</f>
        <v>2.6778999999999998E-6</v>
      </c>
      <c r="I73" s="16">
        <f>IFERROR(ALL!M10,0)</f>
        <v>4.1879000000000002E-6</v>
      </c>
      <c r="J73" s="16">
        <f>IFERROR(ALL!N10,0)</f>
        <v>5.8393000000000001E-6</v>
      </c>
      <c r="K73" s="16">
        <f>IFERROR(ALL!O10,0)</f>
        <v>8.4314000000000003E-6</v>
      </c>
      <c r="L73" s="16">
        <f>IFERROR(ALL!P10,0)</f>
        <v>1.4202000000000001E-5</v>
      </c>
      <c r="M73" s="16">
        <f>IFERROR(ALL!Q10,0)</f>
        <v>1.6599000000000002E-5</v>
      </c>
      <c r="N73" s="16">
        <f>IFERROR(ALL!R10,0)</f>
        <v>1.9553999999999999E-5</v>
      </c>
      <c r="O73" s="16">
        <f>IFERROR(ALL!S10,0)</f>
        <v>2.3183000000000001E-5</v>
      </c>
      <c r="P73" s="16">
        <f>IFERROR(ALL!T10,0)</f>
        <v>2.7617999999999999E-5</v>
      </c>
      <c r="Q73" s="16">
        <f>IFERROR(ALL!U10,0)</f>
        <v>3.2798E-5</v>
      </c>
      <c r="R73" s="16">
        <f>IFERROR(ALL!V10,0)</f>
        <v>2.6063000000000001E-5</v>
      </c>
      <c r="S73" s="16">
        <f>IFERROR(ALL!W10,0)</f>
        <v>2.0514999999999999E-5</v>
      </c>
      <c r="T73" s="16">
        <f>IFERROR(ALL!X10,0)</f>
        <v>1.2821E-5</v>
      </c>
      <c r="U73" s="16">
        <f>IFERROR(ALL!Y10,0)</f>
        <v>1.0856E-6</v>
      </c>
      <c r="V73" s="16">
        <f>IFERROR(ALL!Z10,0)</f>
        <v>7.5229999999999998E-10</v>
      </c>
      <c r="W73" s="16">
        <f>IFERROR(ALL!AA10,0)</f>
        <v>2.4466000000000001E-10</v>
      </c>
      <c r="X73" s="16">
        <f>IFERROR(ALL!AB10,0)</f>
        <v>1.3422E-10</v>
      </c>
      <c r="Y73" s="16">
        <f>IFERROR(ALL!AC10,0)</f>
        <v>1.0062E-10</v>
      </c>
      <c r="Z73" s="16">
        <f>IFERROR(ALL!AD10,0)</f>
        <v>8.0964000000000006E-11</v>
      </c>
      <c r="AA73" s="16">
        <f>IFERROR(ALL!AE10,0)</f>
        <v>4.9407000000000001E-11</v>
      </c>
      <c r="AB73" s="16">
        <f>IFERROR(ALL!AF10,0)</f>
        <v>4.7136999999999998E-11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>
      <c r="A74" s="83" t="str">
        <f>ALL!E11</f>
        <v>(l)Ga2Se3</v>
      </c>
      <c r="B74" s="16">
        <f>IFERROR(ALL!F11,0)</f>
        <v>7.9998E-2</v>
      </c>
      <c r="C74" s="16">
        <f>IFERROR(ALL!G11,0)</f>
        <v>7.9995999999999998E-2</v>
      </c>
      <c r="D74" s="16">
        <f>IFERROR(ALL!H11,0)</f>
        <v>7.9993999999999996E-2</v>
      </c>
      <c r="E74" s="16">
        <f>IFERROR(ALL!I11,0)</f>
        <v>7.9990000000000006E-2</v>
      </c>
      <c r="F74" s="16">
        <f>IFERROR(ALL!J11,0)</f>
        <v>7.9984E-2</v>
      </c>
      <c r="G74" s="16">
        <f>IFERROR(ALL!K11,0)</f>
        <v>7.9849000000000003E-2</v>
      </c>
      <c r="H74" s="16">
        <f>IFERROR(ALL!L11,0)</f>
        <v>7.9959000000000002E-2</v>
      </c>
      <c r="I74" s="16">
        <f>IFERROR(ALL!M11,0)</f>
        <v>7.9925999999999997E-2</v>
      </c>
      <c r="J74" s="16">
        <f>IFERROR(ALL!N11,0)</f>
        <v>7.9882999999999996E-2</v>
      </c>
      <c r="K74" s="16">
        <f>IFERROR(ALL!O11,0)</f>
        <v>7.9826999999999995E-2</v>
      </c>
      <c r="L74" s="16">
        <f>IFERROR(ALL!P11,0)</f>
        <v>7.9737000000000002E-2</v>
      </c>
      <c r="M74" s="16">
        <f>IFERROR(ALL!Q11,0)</f>
        <v>7.9705999999999999E-2</v>
      </c>
      <c r="N74" s="16">
        <f>IFERROR(ALL!R11,0)</f>
        <v>7.9671000000000006E-2</v>
      </c>
      <c r="O74" s="16">
        <f>IFERROR(ALL!S11,0)</f>
        <v>7.9630999999999993E-2</v>
      </c>
      <c r="P74" s="16">
        <f>IFERROR(ALL!T11,0)</f>
        <v>7.9585000000000003E-2</v>
      </c>
      <c r="Q74" s="16">
        <f>IFERROR(ALL!U11,0)</f>
        <v>7.8100000000000003E-2</v>
      </c>
      <c r="R74" s="16">
        <f>IFERROR(ALL!V11,0)</f>
        <v>2.4302000000000001E-2</v>
      </c>
      <c r="S74" s="16">
        <f>IFERROR(ALL!W11,0)</f>
        <v>8.1369000000000007E-3</v>
      </c>
      <c r="T74" s="16">
        <f>IFERROR(ALL!X11,0)</f>
        <v>2.2572E-3</v>
      </c>
      <c r="U74" s="16">
        <f>IFERROR(ALL!Y11,0)</f>
        <v>8.8585000000000007E-5</v>
      </c>
      <c r="V74" s="16">
        <f>IFERROR(ALL!Z11,0)</f>
        <v>3.5375999999999999E-8</v>
      </c>
      <c r="W74" s="16">
        <f>IFERROR(ALL!AA11,0)</f>
        <v>6.8818E-9</v>
      </c>
      <c r="X74" s="16">
        <f>IFERROR(ALL!AB11,0)</f>
        <v>2.3057E-9</v>
      </c>
      <c r="Y74" s="16">
        <f>IFERROR(ALL!AC11,0)</f>
        <v>1.0762000000000001E-9</v>
      </c>
      <c r="Z74" s="16">
        <f>IFERROR(ALL!AD11,0)</f>
        <v>5.4876999999999996E-10</v>
      </c>
      <c r="AA74" s="16">
        <f>IFERROR(ALL!AE11,0)</f>
        <v>2.1572000000000001E-10</v>
      </c>
      <c r="AB74" s="16">
        <f>IFERROR(ALL!AF11,0)</f>
        <v>1.3460000000000001E-10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>
      <c r="A75" s="83" t="str">
        <f>ALL!E12</f>
        <v>(l)GaSe</v>
      </c>
      <c r="B75" s="16">
        <f>IFERROR(ALL!F12,0)</f>
        <v>4.2906000000000001E-6</v>
      </c>
      <c r="C75" s="16">
        <f>IFERROR(ALL!G12,0)</f>
        <v>7.6752000000000006E-6</v>
      </c>
      <c r="D75" s="16">
        <f>IFERROR(ALL!H12,0)</f>
        <v>1.2904E-5</v>
      </c>
      <c r="E75" s="16">
        <f>IFERROR(ALL!I12,0)</f>
        <v>2.0585999999999999E-5</v>
      </c>
      <c r="F75" s="16">
        <f>IFERROR(ALL!J12,0)</f>
        <v>3.1402999999999997E-5</v>
      </c>
      <c r="G75" s="16">
        <f>IFERROR(ALL!K12,0)</f>
        <v>3.0249999999999998E-4</v>
      </c>
      <c r="H75" s="16">
        <f>IFERROR(ALL!L12,0)</f>
        <v>8.2694999999999993E-5</v>
      </c>
      <c r="I75" s="16">
        <f>IFERROR(ALL!M12,0)</f>
        <v>1.4873999999999999E-4</v>
      </c>
      <c r="J75" s="16">
        <f>IFERROR(ALL!N12,0)</f>
        <v>2.3303000000000001E-4</v>
      </c>
      <c r="K75" s="16">
        <f>IFERROR(ALL!O12,0)</f>
        <v>3.4695E-4</v>
      </c>
      <c r="L75" s="16">
        <f>IFERROR(ALL!P12,0)</f>
        <v>5.2671E-4</v>
      </c>
      <c r="M75" s="16">
        <f>IFERROR(ALL!Q12,0)</f>
        <v>5.8838E-4</v>
      </c>
      <c r="N75" s="16">
        <f>IFERROR(ALL!R12,0)</f>
        <v>6.5877000000000004E-4</v>
      </c>
      <c r="O75" s="16">
        <f>IFERROR(ALL!S12,0)</f>
        <v>7.3895999999999999E-4</v>
      </c>
      <c r="P75" s="16">
        <f>IFERROR(ALL!T12,0)</f>
        <v>8.3009000000000002E-4</v>
      </c>
      <c r="Q75" s="16">
        <f>IFERROR(ALL!U12,0)</f>
        <v>9.2004999999999995E-4</v>
      </c>
      <c r="R75" s="16">
        <f>IFERROR(ALL!V12,0)</f>
        <v>4.3102E-4</v>
      </c>
      <c r="S75" s="16">
        <f>IFERROR(ALL!W12,0)</f>
        <v>2.1929E-4</v>
      </c>
      <c r="T75" s="16">
        <f>IFERROR(ALL!X12,0)</f>
        <v>9.2281999999999995E-5</v>
      </c>
      <c r="U75" s="16">
        <f>IFERROR(ALL!Y12,0)</f>
        <v>5.4491000000000001E-6</v>
      </c>
      <c r="V75" s="16">
        <f>IFERROR(ALL!Z12,0)</f>
        <v>3.0425999999999998E-9</v>
      </c>
      <c r="W75" s="16">
        <f>IFERROR(ALL!AA12,0)</f>
        <v>8.1233000000000003E-10</v>
      </c>
      <c r="X75" s="16">
        <f>IFERROR(ALL!AB12,0)</f>
        <v>3.6882000000000003E-10</v>
      </c>
      <c r="Y75" s="16">
        <f>IFERROR(ALL!AC12,0)</f>
        <v>2.3054999999999999E-10</v>
      </c>
      <c r="Z75" s="16">
        <f>IFERROR(ALL!AD12,0)</f>
        <v>1.5571E-10</v>
      </c>
      <c r="AA75" s="16">
        <f>IFERROR(ALL!AE12,0)</f>
        <v>8.0243999999999995E-11</v>
      </c>
      <c r="AB75" s="16">
        <f>IFERROR(ALL!AF12,0)</f>
        <v>6.5016000000000003E-11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>
      <c r="A76" s="83" t="str">
        <f>ALL!E13</f>
        <v>(l)Se</v>
      </c>
      <c r="B76" s="16">
        <f>IFERROR(ALL!F13,0)</f>
        <v>1.552E-9</v>
      </c>
      <c r="C76" s="16">
        <f>IFERROR(ALL!G13,0)</f>
        <v>4.7317999999999997E-9</v>
      </c>
      <c r="D76" s="16">
        <f>IFERROR(ALL!H13,0)</f>
        <v>1.2801E-8</v>
      </c>
      <c r="E76" s="16">
        <f>IFERROR(ALL!I13,0)</f>
        <v>3.1289999999999998E-8</v>
      </c>
      <c r="F76" s="16">
        <f>IFERROR(ALL!J13,0)</f>
        <v>7.0132999999999997E-8</v>
      </c>
      <c r="G76" s="16">
        <f>IFERROR(ALL!K13,0)</f>
        <v>1.4749000000000001E-7</v>
      </c>
      <c r="H76" s="16">
        <f>IFERROR(ALL!L13,0)</f>
        <v>8.9468000000000005E-5</v>
      </c>
      <c r="I76" s="16">
        <f>IFERROR(ALL!M13,0)</f>
        <v>5.6857000000000001E-4</v>
      </c>
      <c r="J76" s="16">
        <f>IFERROR(ALL!N13,0)</f>
        <v>2.6779E-3</v>
      </c>
      <c r="K76" s="16">
        <f>IFERROR(ALL!O13,0)</f>
        <v>9.0931999999999992E-3</v>
      </c>
      <c r="L76" s="16">
        <f>IFERROR(ALL!P13,0)</f>
        <v>2.2190999999999999E-2</v>
      </c>
      <c r="M76" s="16">
        <f>IFERROR(ALL!Q13,0)</f>
        <v>2.6391999999999999E-2</v>
      </c>
      <c r="N76" s="16">
        <f>IFERROR(ALL!R13,0)</f>
        <v>3.0813E-2</v>
      </c>
      <c r="O76" s="16">
        <f>IFERROR(ALL!S13,0)</f>
        <v>3.5347000000000003E-2</v>
      </c>
      <c r="P76" s="16">
        <f>IFERROR(ALL!T13,0)</f>
        <v>3.9877000000000003E-2</v>
      </c>
      <c r="Q76" s="16">
        <f>IFERROR(ALL!U13,0)</f>
        <v>4.3973999999999999E-2</v>
      </c>
      <c r="R76" s="16">
        <f>IFERROR(ALL!V13,0)</f>
        <v>3.2002999999999997E-2</v>
      </c>
      <c r="S76" s="16">
        <f>IFERROR(ALL!W13,0)</f>
        <v>2.3268E-2</v>
      </c>
      <c r="T76" s="16">
        <f>IFERROR(ALL!X13,0)</f>
        <v>1.3292999999999999E-2</v>
      </c>
      <c r="U76" s="16">
        <f>IFERROR(ALL!Y13,0)</f>
        <v>1.0166000000000001E-3</v>
      </c>
      <c r="V76" s="16">
        <f>IFERROR(ALL!Z13,0)</f>
        <v>6.0798000000000002E-7</v>
      </c>
      <c r="W76" s="16">
        <f>IFERROR(ALL!AA13,0)</f>
        <v>1.7011999999999999E-7</v>
      </c>
      <c r="X76" s="16">
        <f>IFERROR(ALL!AB13,0)</f>
        <v>8.0217999999999997E-8</v>
      </c>
      <c r="Y76" s="16">
        <f>IFERROR(ALL!AC13,0)</f>
        <v>5.1598999999999998E-8</v>
      </c>
      <c r="Z76" s="16">
        <f>IFERROR(ALL!AD13,0)</f>
        <v>3.5526000000000003E-8</v>
      </c>
      <c r="AA76" s="16">
        <f>IFERROR(ALL!AE13,0)</f>
        <v>1.8488E-8</v>
      </c>
      <c r="AB76" s="16">
        <f>IFERROR(ALL!AF13,0)</f>
        <v>1.4982999999999999E-8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>
      <c r="A77" s="83" t="str">
        <f>ALL!E14</f>
        <v>(2)Se[l]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0</v>
      </c>
      <c r="H77" s="16">
        <f>IFERROR(ALL!L14,0)</f>
        <v>7.5303999999999999E-35</v>
      </c>
      <c r="I77" s="16">
        <f>IFERROR(ALL!M14,0)</f>
        <v>1.1406000000000001E-28</v>
      </c>
      <c r="J77" s="16">
        <f>IFERROR(ALL!N14,0)</f>
        <v>6.2509000000000005E-23</v>
      </c>
      <c r="K77" s="16">
        <f>IFERROR(ALL!O14,0)</f>
        <v>1.6558999999999999E-16</v>
      </c>
      <c r="L77" s="16">
        <f>IFERROR(ALL!P14,0)</f>
        <v>3.1647999999999998E-11</v>
      </c>
      <c r="M77" s="16">
        <f>IFERROR(ALL!Q14,0)</f>
        <v>3.2380999999999999E-10</v>
      </c>
      <c r="N77" s="16">
        <f>IFERROR(ALL!R14,0)</f>
        <v>5.5631000000000002E-10</v>
      </c>
      <c r="O77" s="16">
        <f>IFERROR(ALL!S14,0)</f>
        <v>1.7273E-9</v>
      </c>
      <c r="P77" s="16">
        <f>IFERROR(ALL!T14,0)</f>
        <v>9.3936999999999999E-9</v>
      </c>
      <c r="Q77" s="16">
        <f>IFERROR(ALL!U14,0)</f>
        <v>4.1033999999999998E-4</v>
      </c>
      <c r="R77" s="16">
        <f>IFERROR(ALL!V14,0)</f>
        <v>2.2679000000000001E-2</v>
      </c>
      <c r="S77" s="16">
        <f>IFERROR(ALL!W14,0)</f>
        <v>4.0053999999999999E-2</v>
      </c>
      <c r="T77" s="16">
        <f>IFERROR(ALL!X14,0)</f>
        <v>5.7525E-2</v>
      </c>
      <c r="U77" s="16">
        <f>IFERROR(ALL!Y14,0)</f>
        <v>7.5927999999999995E-2</v>
      </c>
      <c r="V77" s="16">
        <f>IFERROR(ALL!Z14,0)</f>
        <v>7.6565999999999995E-2</v>
      </c>
      <c r="W77" s="16">
        <f>IFERROR(ALL!AA14,0)</f>
        <v>7.5548000000000004E-2</v>
      </c>
      <c r="X77" s="16">
        <f>IFERROR(ALL!AB14,0)</f>
        <v>7.4315999999999993E-2</v>
      </c>
      <c r="Y77" s="16">
        <f>IFERROR(ALL!AC14,0)</f>
        <v>7.2853000000000001E-2</v>
      </c>
      <c r="Z77" s="16">
        <f>IFERROR(ALL!AD14,0)</f>
        <v>7.1149000000000004E-2</v>
      </c>
      <c r="AA77" s="16">
        <f>IFERROR(ALL!AE14,0)</f>
        <v>6.9205000000000003E-2</v>
      </c>
      <c r="AB77" s="16">
        <f>IFERROR(ALL!AF14,0)</f>
        <v>6.7031999999999994E-2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>
      <c r="A78" s="83" t="str">
        <f>ALL!E15</f>
        <v>(2)GeSe[l]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0</v>
      </c>
      <c r="H78" s="16">
        <f>IFERROR(ALL!L15,0)</f>
        <v>3.7722E-33</v>
      </c>
      <c r="I78" s="16">
        <f>IFERROR(ALL!M15,0)</f>
        <v>1.6743000000000001E-27</v>
      </c>
      <c r="J78" s="16">
        <f>IFERROR(ALL!N15,0)</f>
        <v>3.4524999999999999E-22</v>
      </c>
      <c r="K78" s="16">
        <f>IFERROR(ALL!O15,0)</f>
        <v>4.5449000000000002E-16</v>
      </c>
      <c r="L78" s="16">
        <f>IFERROR(ALL!P15,0)</f>
        <v>5.9365000000000006E-11</v>
      </c>
      <c r="M78" s="16">
        <f>IFERROR(ALL!Q15,0)</f>
        <v>5.7837000000000004E-10</v>
      </c>
      <c r="N78" s="16">
        <f>IFERROR(ALL!R15,0)</f>
        <v>9.610499999999999E-10</v>
      </c>
      <c r="O78" s="16">
        <f>IFERROR(ALL!S15,0)</f>
        <v>2.9265999999999998E-9</v>
      </c>
      <c r="P78" s="16">
        <f>IFERROR(ALL!T15,0)</f>
        <v>1.5802999999999999E-8</v>
      </c>
      <c r="Q78" s="16">
        <f>IFERROR(ALL!U15,0)</f>
        <v>6.9446000000000004E-4</v>
      </c>
      <c r="R78" s="16">
        <f>IFERROR(ALL!V15,0)</f>
        <v>4.2390999999999998E-2</v>
      </c>
      <c r="S78" s="16">
        <f>IFERROR(ALL!W15,0)</f>
        <v>7.8312999999999994E-2</v>
      </c>
      <c r="T78" s="16">
        <f>IFERROR(ALL!X15,0)</f>
        <v>0.11602</v>
      </c>
      <c r="U78" s="16">
        <f>IFERROR(ALL!Y15,0)</f>
        <v>0.15684999999999999</v>
      </c>
      <c r="V78" s="16">
        <f>IFERROR(ALL!Z15,0)</f>
        <v>0.16</v>
      </c>
      <c r="W78" s="16">
        <f>IFERROR(ALL!AA15,0)</f>
        <v>0.16</v>
      </c>
      <c r="X78" s="16">
        <f>IFERROR(ALL!AB15,0)</f>
        <v>0.16</v>
      </c>
      <c r="Y78" s="16">
        <f>IFERROR(ALL!AC15,0)</f>
        <v>0.16</v>
      </c>
      <c r="Z78" s="16">
        <f>IFERROR(ALL!AD15,0)</f>
        <v>0.16</v>
      </c>
      <c r="AA78" s="16">
        <f>IFERROR(ALL!AE15,0)</f>
        <v>0.16</v>
      </c>
      <c r="AB78" s="16">
        <f>IFERROR(ALL!AF15,0)</f>
        <v>0.16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>
      <c r="A79" s="83" t="str">
        <f>ALL!E16</f>
        <v>(2)Ga2Se3[l]</v>
      </c>
      <c r="B79" s="16">
        <f>IFERROR(ALL!F16,0)</f>
        <v>0</v>
      </c>
      <c r="C79" s="16">
        <f>IFERROR(ALL!G16,0)</f>
        <v>0</v>
      </c>
      <c r="D79" s="16">
        <f>IFERROR(ALL!H16,0)</f>
        <v>0</v>
      </c>
      <c r="E79" s="16">
        <f>IFERROR(ALL!I16,0)</f>
        <v>0</v>
      </c>
      <c r="F79" s="16">
        <f>IFERROR(ALL!J16,0)</f>
        <v>0</v>
      </c>
      <c r="G79" s="16">
        <f>IFERROR(ALL!K16,0)</f>
        <v>0</v>
      </c>
      <c r="H79" s="16">
        <f>IFERROR(ALL!L16,0)</f>
        <v>0</v>
      </c>
      <c r="I79" s="16">
        <f>IFERROR(ALL!M16,0)</f>
        <v>1.4049999999999999E-32</v>
      </c>
      <c r="J79" s="16">
        <f>IFERROR(ALL!N16,0)</f>
        <v>2.3067E-25</v>
      </c>
      <c r="K79" s="16">
        <f>IFERROR(ALL!O16,0)</f>
        <v>8.0915999999999994E-18</v>
      </c>
      <c r="L79" s="16">
        <f>IFERROR(ALL!P16,0)</f>
        <v>1.2503E-11</v>
      </c>
      <c r="M79" s="16">
        <f>IFERROR(ALL!Q16,0)</f>
        <v>2.0468000000000001E-10</v>
      </c>
      <c r="N79" s="16">
        <f>IFERROR(ALL!R16,0)</f>
        <v>5.5321999999999998E-10</v>
      </c>
      <c r="O79" s="16">
        <f>IFERROR(ALL!S16,0)</f>
        <v>2.6611999999999999E-9</v>
      </c>
      <c r="P79" s="16">
        <f>IFERROR(ALL!T16,0)</f>
        <v>2.2107999999999999E-8</v>
      </c>
      <c r="Q79" s="16">
        <f>IFERROR(ALL!U16,0)</f>
        <v>1.4398E-3</v>
      </c>
      <c r="R79" s="16">
        <f>IFERROR(ALL!V16,0)</f>
        <v>5.5482999999999998E-2</v>
      </c>
      <c r="S79" s="16">
        <f>IFERROR(ALL!W16,0)</f>
        <v>7.1752999999999997E-2</v>
      </c>
      <c r="T79" s="16">
        <f>IFERROR(ALL!X16,0)</f>
        <v>7.7697000000000002E-2</v>
      </c>
      <c r="U79" s="16">
        <f>IFERROR(ALL!Y16,0)</f>
        <v>7.9908999999999994E-2</v>
      </c>
      <c r="V79" s="16">
        <f>IFERROR(ALL!Z16,0)</f>
        <v>0.08</v>
      </c>
      <c r="W79" s="16">
        <f>IFERROR(ALL!AA16,0)</f>
        <v>0.08</v>
      </c>
      <c r="X79" s="16">
        <f>IFERROR(ALL!AB16,0)</f>
        <v>0.08</v>
      </c>
      <c r="Y79" s="16">
        <f>IFERROR(ALL!AC16,0)</f>
        <v>0.08</v>
      </c>
      <c r="Z79" s="16">
        <f>IFERROR(ALL!AD16,0)</f>
        <v>0.08</v>
      </c>
      <c r="AA79" s="16">
        <f>IFERROR(ALL!AE16,0)</f>
        <v>0.08</v>
      </c>
      <c r="AB79" s="16">
        <f>IFERROR(ALL!AF16,0)</f>
        <v>0.08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>
      <c r="A80" s="83" t="str">
        <f>ALL!E17</f>
        <v>H (Ar)</v>
      </c>
      <c r="B80" s="16">
        <f>IFERROR(ALL!F17,0)</f>
        <v>-18.62</v>
      </c>
      <c r="C80" s="16">
        <f>IFERROR(ALL!G17,0)</f>
        <v>-18.61</v>
      </c>
      <c r="D80" s="16">
        <f>IFERROR(ALL!H17,0)</f>
        <v>-18.61</v>
      </c>
      <c r="E80" s="16">
        <f>IFERROR(ALL!I17,0)</f>
        <v>-18.62</v>
      </c>
      <c r="F80" s="16">
        <f>IFERROR(ALL!J17,0)</f>
        <v>-18.63</v>
      </c>
      <c r="G80" s="16">
        <f>IFERROR(ALL!K17,0)</f>
        <v>-18.72</v>
      </c>
      <c r="H80" s="16">
        <f>IFERROR(ALL!L17,0)</f>
        <v>-18.84</v>
      </c>
      <c r="I80" s="16">
        <f>IFERROR(ALL!M17,0)</f>
        <v>-18.97</v>
      </c>
      <c r="J80" s="16">
        <f>IFERROR(ALL!N17,0)</f>
        <v>-19.11</v>
      </c>
      <c r="K80" s="16">
        <f>IFERROR(ALL!O17,0)</f>
        <v>-19.25</v>
      </c>
      <c r="L80" s="16">
        <f>IFERROR(ALL!P17,0)</f>
        <v>-19.38</v>
      </c>
      <c r="M80" s="16">
        <f>IFERROR(ALL!Q17,0)</f>
        <v>-19.420000000000002</v>
      </c>
      <c r="N80" s="16">
        <f>IFERROR(ALL!R17,0)</f>
        <v>-19.45</v>
      </c>
      <c r="O80" s="16">
        <f>IFERROR(ALL!S17,0)</f>
        <v>-19.48</v>
      </c>
      <c r="P80" s="16">
        <f>IFERROR(ALL!T17,0)</f>
        <v>-19.510000000000002</v>
      </c>
      <c r="Q80" s="16">
        <f>IFERROR(ALL!U17,0)</f>
        <v>-19.55</v>
      </c>
      <c r="R80" s="16">
        <f>IFERROR(ALL!V17,0)</f>
        <v>-19.579999999999998</v>
      </c>
      <c r="S80" s="16">
        <f>IFERROR(ALL!W17,0)</f>
        <v>-19.61</v>
      </c>
      <c r="T80" s="16">
        <f>IFERROR(ALL!X17,0)</f>
        <v>-19.649999999999999</v>
      </c>
      <c r="U80" s="16">
        <f>IFERROR(ALL!Y17,0)</f>
        <v>-19.68</v>
      </c>
      <c r="V80" s="16">
        <f>IFERROR(ALL!Z17,0)</f>
        <v>-19.71</v>
      </c>
      <c r="W80" s="16">
        <f>IFERROR(ALL!AA17,0)</f>
        <v>-19.739999999999998</v>
      </c>
      <c r="X80" s="16">
        <f>IFERROR(ALL!AB17,0)</f>
        <v>-19.78</v>
      </c>
      <c r="Y80" s="16">
        <f>IFERROR(ALL!AC17,0)</f>
        <v>-19.809999999999999</v>
      </c>
      <c r="Z80" s="16">
        <f>IFERROR(ALL!AD17,0)</f>
        <v>-19.84</v>
      </c>
      <c r="AA80" s="16">
        <f>IFERROR(ALL!AE17,0)</f>
        <v>-19.88</v>
      </c>
      <c r="AB80" s="16">
        <f>IFERROR(ALL!AF17,0)</f>
        <v>-19.91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>
      <c r="A81" s="83" t="str">
        <f>ALL!E18</f>
        <v>H (Ga)</v>
      </c>
      <c r="B81" s="16">
        <f>IFERROR(ALL!F18,0)</f>
        <v>-65.47</v>
      </c>
      <c r="C81" s="16">
        <f>IFERROR(ALL!G18,0)</f>
        <v>-62</v>
      </c>
      <c r="D81" s="16">
        <f>IFERROR(ALL!H18,0)</f>
        <v>-58.91</v>
      </c>
      <c r="E81" s="16">
        <f>IFERROR(ALL!I18,0)</f>
        <v>-56.15</v>
      </c>
      <c r="F81" s="16">
        <f>IFERROR(ALL!J18,0)</f>
        <v>-53.66</v>
      </c>
      <c r="G81" s="16">
        <f>IFERROR(ALL!K18,0)</f>
        <v>-43.05</v>
      </c>
      <c r="H81" s="16">
        <f>IFERROR(ALL!L18,0)</f>
        <v>-44.27</v>
      </c>
      <c r="I81" s="16">
        <f>IFERROR(ALL!M18,0)</f>
        <v>-40.57</v>
      </c>
      <c r="J81" s="16">
        <f>IFERROR(ALL!N18,0)</f>
        <v>-37.770000000000003</v>
      </c>
      <c r="K81" s="16">
        <f>IFERROR(ALL!O18,0)</f>
        <v>-35.479999999999997</v>
      </c>
      <c r="L81" s="16">
        <f>IFERROR(ALL!P18,0)</f>
        <v>-33.43</v>
      </c>
      <c r="M81" s="16">
        <f>IFERROR(ALL!Q18,0)</f>
        <v>-32.93</v>
      </c>
      <c r="N81" s="16">
        <f>IFERROR(ALL!R18,0)</f>
        <v>-32.44</v>
      </c>
      <c r="O81" s="16">
        <f>IFERROR(ALL!S18,0)</f>
        <v>-31.95</v>
      </c>
      <c r="P81" s="16">
        <f>IFERROR(ALL!T18,0)</f>
        <v>-31.46</v>
      </c>
      <c r="Q81" s="16">
        <f>IFERROR(ALL!U18,0)</f>
        <v>-30.99</v>
      </c>
      <c r="R81" s="16">
        <f>IFERROR(ALL!V18,0)</f>
        <v>-30.98</v>
      </c>
      <c r="S81" s="16">
        <f>IFERROR(ALL!W18,0)</f>
        <v>-30.91</v>
      </c>
      <c r="T81" s="16">
        <f>IFERROR(ALL!X18,0)</f>
        <v>-30.8</v>
      </c>
      <c r="U81" s="16">
        <f>IFERROR(ALL!Y18,0)</f>
        <v>-30.66</v>
      </c>
      <c r="V81" s="16">
        <f>IFERROR(ALL!Z18,0)</f>
        <v>-30.35</v>
      </c>
      <c r="W81" s="16">
        <f>IFERROR(ALL!AA18,0)</f>
        <v>-30.03</v>
      </c>
      <c r="X81" s="16">
        <f>IFERROR(ALL!AB18,0)</f>
        <v>-29.72</v>
      </c>
      <c r="Y81" s="16">
        <f>IFERROR(ALL!AC18,0)</f>
        <v>-29.41</v>
      </c>
      <c r="Z81" s="16">
        <f>IFERROR(ALL!AD18,0)</f>
        <v>-29.1</v>
      </c>
      <c r="AA81" s="16">
        <f>IFERROR(ALL!AE18,0)</f>
        <v>-28.79</v>
      </c>
      <c r="AB81" s="16">
        <f>IFERROR(ALL!AF18,0)</f>
        <v>-28.49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>
      <c r="A82" s="83" t="str">
        <f>ALL!E19</f>
        <v>H (Ge)</v>
      </c>
      <c r="B82" s="16">
        <f>IFERROR(ALL!F19,0)</f>
        <v>-16.96</v>
      </c>
      <c r="C82" s="16">
        <f>IFERROR(ALL!G19,0)</f>
        <v>-16.329999999999998</v>
      </c>
      <c r="D82" s="16">
        <f>IFERROR(ALL!H19,0)</f>
        <v>-15.78</v>
      </c>
      <c r="E82" s="16">
        <f>IFERROR(ALL!I19,0)</f>
        <v>-15.29</v>
      </c>
      <c r="F82" s="16">
        <f>IFERROR(ALL!J19,0)</f>
        <v>-14.86</v>
      </c>
      <c r="G82" s="16">
        <f>IFERROR(ALL!K19,0)</f>
        <v>-11.73</v>
      </c>
      <c r="H82" s="16">
        <f>IFERROR(ALL!L19,0)</f>
        <v>-15.4</v>
      </c>
      <c r="I82" s="16">
        <f>IFERROR(ALL!M19,0)</f>
        <v>-15.11</v>
      </c>
      <c r="J82" s="16">
        <f>IFERROR(ALL!N19,0)</f>
        <v>-14.95</v>
      </c>
      <c r="K82" s="16">
        <f>IFERROR(ALL!O19,0)</f>
        <v>-14.78</v>
      </c>
      <c r="L82" s="16">
        <f>IFERROR(ALL!P19,0)</f>
        <v>-14.47</v>
      </c>
      <c r="M82" s="16">
        <f>IFERROR(ALL!Q19,0)</f>
        <v>-14.37</v>
      </c>
      <c r="N82" s="16">
        <f>IFERROR(ALL!R19,0)</f>
        <v>-14.26</v>
      </c>
      <c r="O82" s="16">
        <f>IFERROR(ALL!S19,0)</f>
        <v>-14.15</v>
      </c>
      <c r="P82" s="16">
        <f>IFERROR(ALL!T19,0)</f>
        <v>-14.03</v>
      </c>
      <c r="Q82" s="16">
        <f>IFERROR(ALL!U19,0)</f>
        <v>-13.9</v>
      </c>
      <c r="R82" s="16">
        <f>IFERROR(ALL!V19,0)</f>
        <v>-13.69</v>
      </c>
      <c r="S82" s="16">
        <f>IFERROR(ALL!W19,0)</f>
        <v>-13.53</v>
      </c>
      <c r="T82" s="16">
        <f>IFERROR(ALL!X19,0)</f>
        <v>-13.4</v>
      </c>
      <c r="U82" s="16">
        <f>IFERROR(ALL!Y19,0)</f>
        <v>-13.28</v>
      </c>
      <c r="V82" s="16">
        <f>IFERROR(ALL!Z19,0)</f>
        <v>-13.17</v>
      </c>
      <c r="W82" s="16">
        <f>IFERROR(ALL!AA19,0)</f>
        <v>-13.07</v>
      </c>
      <c r="X82" s="16">
        <f>IFERROR(ALL!AB19,0)</f>
        <v>-12.97</v>
      </c>
      <c r="Y82" s="16">
        <f>IFERROR(ALL!AC19,0)</f>
        <v>-12.87</v>
      </c>
      <c r="Z82" s="16">
        <f>IFERROR(ALL!AD19,0)</f>
        <v>-12.77</v>
      </c>
      <c r="AA82" s="16">
        <f>IFERROR(ALL!AE19,0)</f>
        <v>-12.67</v>
      </c>
      <c r="AB82" s="16">
        <f>IFERROR(ALL!AF19,0)</f>
        <v>-12.57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>
      <c r="A83" s="83" t="str">
        <f>ALL!E20</f>
        <v>H (Se)</v>
      </c>
      <c r="B83" s="16">
        <f>IFERROR(ALL!F20,0)</f>
        <v>-23.95</v>
      </c>
      <c r="C83" s="16">
        <f>IFERROR(ALL!G20,0)</f>
        <v>-22.83</v>
      </c>
      <c r="D83" s="16">
        <f>IFERROR(ALL!H20,0)</f>
        <v>-21.83</v>
      </c>
      <c r="E83" s="16">
        <f>IFERROR(ALL!I20,0)</f>
        <v>-20.95</v>
      </c>
      <c r="F83" s="16">
        <f>IFERROR(ALL!J20,0)</f>
        <v>-20.149999999999999</v>
      </c>
      <c r="G83" s="16">
        <f>IFERROR(ALL!K20,0)</f>
        <v>-19.52</v>
      </c>
      <c r="H83" s="16">
        <f>IFERROR(ALL!L20,0)</f>
        <v>-13.26</v>
      </c>
      <c r="I83" s="16">
        <f>IFERROR(ALL!M20,0)</f>
        <v>-11.71</v>
      </c>
      <c r="J83" s="16">
        <f>IFERROR(ALL!N20,0)</f>
        <v>-10.51</v>
      </c>
      <c r="K83" s="16">
        <f>IFERROR(ALL!O20,0)</f>
        <v>-9.6370000000000005</v>
      </c>
      <c r="L83" s="16">
        <f>IFERROR(ALL!P20,0)</f>
        <v>-9.0939999999999994</v>
      </c>
      <c r="M83" s="16">
        <f>IFERROR(ALL!Q20,0)</f>
        <v>-9.0079999999999991</v>
      </c>
      <c r="N83" s="16">
        <f>IFERROR(ALL!R20,0)</f>
        <v>-8.94</v>
      </c>
      <c r="O83" s="16">
        <f>IFERROR(ALL!S20,0)</f>
        <v>-8.8889999999999993</v>
      </c>
      <c r="P83" s="16">
        <f>IFERROR(ALL!T20,0)</f>
        <v>-8.8520000000000003</v>
      </c>
      <c r="Q83" s="16">
        <f>IFERROR(ALL!U20,0)</f>
        <v>-8.8279999999999994</v>
      </c>
      <c r="R83" s="16">
        <f>IFERROR(ALL!V20,0)</f>
        <v>-8.73</v>
      </c>
      <c r="S83" s="16">
        <f>IFERROR(ALL!W20,0)</f>
        <v>-8.6829999999999998</v>
      </c>
      <c r="T83" s="16">
        <f>IFERROR(ALL!X20,0)</f>
        <v>-8.6649999999999991</v>
      </c>
      <c r="U83" s="16">
        <f>IFERROR(ALL!Y20,0)</f>
        <v>-8.67</v>
      </c>
      <c r="V83" s="16">
        <f>IFERROR(ALL!Z20,0)</f>
        <v>-8.7370000000000001</v>
      </c>
      <c r="W83" s="16">
        <f>IFERROR(ALL!AA20,0)</f>
        <v>-8.81</v>
      </c>
      <c r="X83" s="16">
        <f>IFERROR(ALL!AB20,0)</f>
        <v>-8.8840000000000003</v>
      </c>
      <c r="Y83" s="16">
        <f>IFERROR(ALL!AC20,0)</f>
        <v>-8.9600000000000009</v>
      </c>
      <c r="Z83" s="16">
        <f>IFERROR(ALL!AD20,0)</f>
        <v>-9.0380000000000003</v>
      </c>
      <c r="AA83" s="16">
        <f>IFERROR(ALL!AE20,0)</f>
        <v>-9.1180000000000003</v>
      </c>
      <c r="AB83" s="16">
        <f>IFERROR(ALL!AF20,0)</f>
        <v>-9.2010000000000005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>
      <c r="A84" s="83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>
      <c r="A85" s="83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>
      <c r="A86" s="83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>
      <c r="A87" s="83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>
      <c r="A88" s="83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>
      <c r="A89" s="83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>
      <c r="A90" s="83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>
      <c r="A91" s="83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>
      <c r="A92" s="83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>
      <c r="A93" s="83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>
      <c r="A94" s="83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>
      <c r="A95" s="83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>
      <c r="A96" s="83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>
      <c r="A97" s="89"/>
      <c r="B97" s="89"/>
    </row>
    <row r="98" spans="1:72" hidden="1">
      <c r="A98" s="47"/>
      <c r="B98" s="47"/>
    </row>
    <row r="99" spans="1:72" hidden="1">
      <c r="A99" s="47"/>
      <c r="B99" s="47"/>
    </row>
    <row r="100" spans="1:72" ht="22.5" hidden="1" thickTop="1" thickBot="1">
      <c r="A100" s="86" t="s">
        <v>27</v>
      </c>
      <c r="B100" s="59">
        <v>300</v>
      </c>
      <c r="C100" s="59">
        <v>310</v>
      </c>
      <c r="D100" s="59">
        <v>320</v>
      </c>
      <c r="E100" s="59">
        <v>330</v>
      </c>
      <c r="F100" s="59">
        <v>340</v>
      </c>
      <c r="G100" s="59">
        <v>350</v>
      </c>
      <c r="H100" s="59">
        <v>360</v>
      </c>
      <c r="I100" s="59">
        <v>370</v>
      </c>
      <c r="J100" s="59">
        <v>380</v>
      </c>
      <c r="K100" s="59">
        <v>390</v>
      </c>
      <c r="L100" s="59">
        <v>400</v>
      </c>
      <c r="M100" s="59">
        <v>410</v>
      </c>
      <c r="N100" s="59">
        <v>420</v>
      </c>
      <c r="O100" s="59">
        <v>430</v>
      </c>
      <c r="P100" s="59">
        <v>440</v>
      </c>
      <c r="Q100" s="59">
        <v>450</v>
      </c>
      <c r="R100" s="59">
        <v>460</v>
      </c>
      <c r="S100" s="59">
        <v>470</v>
      </c>
      <c r="T100" s="59">
        <v>480</v>
      </c>
      <c r="U100" s="59">
        <v>490</v>
      </c>
      <c r="V100" s="59">
        <v>500</v>
      </c>
      <c r="W100" s="59">
        <v>510</v>
      </c>
      <c r="X100" s="59">
        <v>520</v>
      </c>
      <c r="Y100" s="59">
        <v>530</v>
      </c>
      <c r="Z100" s="59">
        <v>540</v>
      </c>
      <c r="AA100" s="59">
        <v>550</v>
      </c>
      <c r="AB100" s="59">
        <v>560</v>
      </c>
      <c r="AC100" s="59">
        <v>570</v>
      </c>
      <c r="AD100" s="59">
        <v>580</v>
      </c>
      <c r="AE100" s="59">
        <v>590</v>
      </c>
      <c r="AF100" s="59">
        <v>600</v>
      </c>
      <c r="AG100" s="59">
        <v>610</v>
      </c>
      <c r="AH100" s="59">
        <v>620</v>
      </c>
      <c r="AI100" s="59">
        <v>630</v>
      </c>
      <c r="AJ100" s="59">
        <v>640</v>
      </c>
      <c r="AK100" s="59">
        <v>650</v>
      </c>
      <c r="AL100" s="59">
        <v>660</v>
      </c>
      <c r="AM100" s="59">
        <v>670</v>
      </c>
      <c r="AN100" s="59">
        <v>680</v>
      </c>
      <c r="AO100" s="59">
        <v>690</v>
      </c>
      <c r="AP100" s="59">
        <v>700</v>
      </c>
      <c r="AQ100" s="59">
        <v>710</v>
      </c>
      <c r="AR100" s="59">
        <v>720</v>
      </c>
      <c r="AS100" s="59">
        <v>730</v>
      </c>
      <c r="AT100" s="59">
        <v>740</v>
      </c>
      <c r="AU100" s="59">
        <v>750</v>
      </c>
      <c r="AV100" s="59">
        <v>760</v>
      </c>
      <c r="AW100" s="59">
        <v>770</v>
      </c>
      <c r="AX100" s="59">
        <v>780</v>
      </c>
      <c r="AY100" s="59">
        <v>790</v>
      </c>
      <c r="AZ100" s="59">
        <v>800</v>
      </c>
      <c r="BA100" s="59">
        <v>810</v>
      </c>
      <c r="BB100" s="59">
        <v>820</v>
      </c>
      <c r="BC100" s="59">
        <v>830</v>
      </c>
      <c r="BD100" s="59">
        <v>840</v>
      </c>
      <c r="BE100" s="59">
        <v>850</v>
      </c>
      <c r="BF100" s="59">
        <v>860</v>
      </c>
      <c r="BG100" s="59">
        <v>870</v>
      </c>
      <c r="BH100" s="59">
        <v>880</v>
      </c>
      <c r="BI100" s="59">
        <v>890</v>
      </c>
      <c r="BJ100" s="59">
        <v>900</v>
      </c>
      <c r="BK100" s="59">
        <v>910</v>
      </c>
      <c r="BL100" s="59">
        <v>920</v>
      </c>
      <c r="BM100" s="59">
        <v>930</v>
      </c>
      <c r="BN100" s="59">
        <v>940</v>
      </c>
      <c r="BO100" s="59">
        <v>950</v>
      </c>
      <c r="BP100" s="59">
        <v>960</v>
      </c>
      <c r="BQ100" s="59">
        <v>970</v>
      </c>
      <c r="BR100" s="59">
        <v>980</v>
      </c>
      <c r="BS100" s="59">
        <v>990</v>
      </c>
      <c r="BT100" s="59">
        <v>1000</v>
      </c>
    </row>
    <row r="101" spans="1:72" ht="22.5" hidden="1" thickTop="1" thickBot="1">
      <c r="A101" s="83" t="s">
        <v>54</v>
      </c>
      <c r="B101" s="35">
        <v>1.0499819393939397E-8</v>
      </c>
      <c r="C101" s="35">
        <v>1.2553175757575757E-8</v>
      </c>
      <c r="D101" s="35">
        <v>1.2124690909090909E-8</v>
      </c>
      <c r="E101" s="35">
        <v>1.1763012121212122E-8</v>
      </c>
      <c r="F101" s="35">
        <v>1.1430890909090908E-8</v>
      </c>
      <c r="G101" s="35">
        <v>1.1154527272727272E-8</v>
      </c>
      <c r="H101" s="35">
        <v>1.0895198795180723E-8</v>
      </c>
      <c r="I101" s="35">
        <v>1.0658451807228917E-8</v>
      </c>
      <c r="J101" s="35">
        <v>1.0436466666666668E-8</v>
      </c>
      <c r="K101" s="35">
        <v>1.0219887272727273E-8</v>
      </c>
      <c r="L101" s="35">
        <v>1.0010614545454545E-8</v>
      </c>
      <c r="M101" s="35">
        <v>9.8047827534039328E-9</v>
      </c>
      <c r="N101" s="35">
        <v>9.6028311649016637E-9</v>
      </c>
      <c r="O101" s="35">
        <v>9.4008795763993946E-9</v>
      </c>
      <c r="P101" s="35">
        <v>9.1989279878971255E-9</v>
      </c>
      <c r="Q101" s="35">
        <v>8.9969763993948564E-9</v>
      </c>
      <c r="R101" s="35">
        <v>8.7950248108925872E-9</v>
      </c>
      <c r="S101" s="35">
        <v>8.5930732223903165E-9</v>
      </c>
      <c r="T101" s="35">
        <v>8.4368668683812398E-9</v>
      </c>
      <c r="U101" s="35">
        <v>8.2881074130105905E-9</v>
      </c>
      <c r="V101" s="35">
        <v>8.1393479576399396E-9</v>
      </c>
      <c r="W101" s="35">
        <v>7.9905885022692887E-9</v>
      </c>
      <c r="X101" s="35">
        <v>7.8418290468986394E-9</v>
      </c>
      <c r="Y101" s="35">
        <v>7.6930695915279885E-9</v>
      </c>
      <c r="Z101" s="35">
        <v>7.5675075757575768E-9</v>
      </c>
      <c r="AA101" s="35">
        <v>7.5115378787878793E-9</v>
      </c>
      <c r="AB101" s="35">
        <v>7.4555681818181818E-9</v>
      </c>
      <c r="AC101" s="35">
        <v>7.3995984848484851E-9</v>
      </c>
      <c r="AD101" s="35">
        <v>7.3436287878787884E-9</v>
      </c>
      <c r="AE101" s="35">
        <v>7.2876590909090908E-9</v>
      </c>
      <c r="AF101" s="35">
        <v>7.2316893939393942E-9</v>
      </c>
      <c r="AG101" s="35">
        <v>7.2136340393343415E-9</v>
      </c>
      <c r="AH101" s="35">
        <v>7.2159940998487141E-9</v>
      </c>
      <c r="AI101" s="35">
        <v>7.2183541603630859E-9</v>
      </c>
      <c r="AJ101" s="35">
        <v>7.2207142208774585E-9</v>
      </c>
      <c r="AK101" s="35">
        <v>7.2230742813918302E-9</v>
      </c>
      <c r="AL101" s="35">
        <v>7.2254343419062028E-9</v>
      </c>
      <c r="AM101" s="35">
        <v>7.2309278366111947E-9</v>
      </c>
      <c r="AN101" s="35">
        <v>7.3116237518910734E-9</v>
      </c>
      <c r="AO101" s="35">
        <v>7.3923196671709529E-9</v>
      </c>
      <c r="AP101" s="35">
        <v>7.4730155824508308E-9</v>
      </c>
      <c r="AQ101" s="35">
        <v>7.5537114977307111E-9</v>
      </c>
      <c r="AR101" s="35">
        <v>7.6344074130105898E-9</v>
      </c>
      <c r="AS101" s="35">
        <v>7.7151033282904684E-9</v>
      </c>
      <c r="AT101" s="35">
        <v>7.8190751891074123E-9</v>
      </c>
      <c r="AU101" s="35">
        <v>7.953901210287443E-9</v>
      </c>
      <c r="AV101" s="35">
        <v>8.0887272314674737E-9</v>
      </c>
      <c r="AW101" s="35">
        <v>8.2235532526475028E-9</v>
      </c>
      <c r="AX101" s="35">
        <v>8.3583792738275335E-9</v>
      </c>
      <c r="AY101" s="35">
        <v>8.4932052950075643E-9</v>
      </c>
      <c r="AZ101" s="35">
        <v>8.628031316187595E-9</v>
      </c>
      <c r="BA101" s="35">
        <v>8.8135666666666673E-9</v>
      </c>
      <c r="BB101" s="35">
        <v>9.0170230303030318E-9</v>
      </c>
      <c r="BC101" s="35">
        <v>9.2536290909090921E-9</v>
      </c>
      <c r="BD101" s="35">
        <v>9.5171175757575775E-9</v>
      </c>
      <c r="BE101" s="35">
        <v>9.8054206060606076E-9</v>
      </c>
      <c r="BF101" s="35">
        <v>1.0151934545454547E-8</v>
      </c>
      <c r="BG101" s="35">
        <v>1.0525879518072291E-8</v>
      </c>
      <c r="BH101" s="35">
        <v>1.0966240963855423E-8</v>
      </c>
      <c r="BI101" s="35">
        <v>1.1471563636363639E-8</v>
      </c>
      <c r="BJ101" s="35">
        <v>1.2027927272727275E-8</v>
      </c>
      <c r="BK101" s="35">
        <v>1.2721618181818183E-8</v>
      </c>
      <c r="BL101" s="35">
        <v>1.2340058181818175E-8</v>
      </c>
      <c r="BM101" s="35">
        <v>8.8595127272727203E-9</v>
      </c>
      <c r="BN101" s="35">
        <v>7.8788581818181831E-9</v>
      </c>
      <c r="BO101" s="35">
        <v>8.4964945454545467E-9</v>
      </c>
      <c r="BP101" s="35">
        <v>9.2900674698795191E-9</v>
      </c>
      <c r="BQ101" s="35">
        <v>1.0168572727272728E-8</v>
      </c>
      <c r="BR101" s="35">
        <v>1.1228148484848485E-8</v>
      </c>
      <c r="BS101" s="35">
        <v>1.2508606060606061E-8</v>
      </c>
      <c r="BT101" s="35">
        <v>1.3908E-8</v>
      </c>
    </row>
    <row r="102" spans="1:72" ht="21.75" hidden="1" thickBot="1">
      <c r="A102" s="83" t="s">
        <v>105</v>
      </c>
      <c r="B102" s="35">
        <v>8.2800918787878858E-22</v>
      </c>
      <c r="C102" s="35">
        <v>6.730387878787895E-21</v>
      </c>
      <c r="D102" s="35">
        <v>2.1026145454545471E-20</v>
      </c>
      <c r="E102" s="35">
        <v>1.6923752727272748E-19</v>
      </c>
      <c r="F102" s="35">
        <v>5.188564848484872E-19</v>
      </c>
      <c r="G102" s="35">
        <v>2.6150625454545477E-18</v>
      </c>
      <c r="H102" s="35">
        <v>1.1356425903614467E-17</v>
      </c>
      <c r="I102" s="35">
        <v>2.8906486144578295E-17</v>
      </c>
      <c r="J102" s="35">
        <v>1.266949333333332E-16</v>
      </c>
      <c r="K102" s="35">
        <v>3.1841890909090827E-16</v>
      </c>
      <c r="L102" s="35">
        <v>1.0232431515151506E-15</v>
      </c>
      <c r="M102" s="35">
        <v>3.3973502571860751E-14</v>
      </c>
      <c r="N102" s="35">
        <v>1.0328563570347953E-13</v>
      </c>
      <c r="O102" s="35">
        <v>1.7259776883509832E-13</v>
      </c>
      <c r="P102" s="35">
        <v>2.4190990196671709E-13</v>
      </c>
      <c r="Q102" s="35">
        <v>3.112220350983359E-13</v>
      </c>
      <c r="R102" s="35">
        <v>3.805341682299547E-13</v>
      </c>
      <c r="S102" s="35">
        <v>4.4984630136157345E-13</v>
      </c>
      <c r="T102" s="35">
        <v>4.5734270045385875E-12</v>
      </c>
      <c r="U102" s="35">
        <v>9.3570049167927441E-12</v>
      </c>
      <c r="V102" s="35">
        <v>1.4140582829046902E-11</v>
      </c>
      <c r="W102" s="35">
        <v>1.8924160741301062E-11</v>
      </c>
      <c r="X102" s="35">
        <v>2.3707738653555219E-11</v>
      </c>
      <c r="Y102" s="35">
        <v>2.8491316565809379E-11</v>
      </c>
      <c r="Z102" s="35">
        <v>6.1252901515151512E-11</v>
      </c>
      <c r="AA102" s="35">
        <v>1.7794850757575755E-10</v>
      </c>
      <c r="AB102" s="35">
        <v>2.9464411363636361E-10</v>
      </c>
      <c r="AC102" s="35">
        <v>4.1133971969696966E-10</v>
      </c>
      <c r="AD102" s="35">
        <v>5.2803532575757577E-10</v>
      </c>
      <c r="AE102" s="35">
        <v>6.4473093181818177E-10</v>
      </c>
      <c r="AF102" s="35">
        <v>7.6142653787878778E-10</v>
      </c>
      <c r="AG102" s="35">
        <v>1.6906980635400907E-9</v>
      </c>
      <c r="AH102" s="35">
        <v>3.0575104689863836E-9</v>
      </c>
      <c r="AI102" s="35">
        <v>4.4243228744326769E-9</v>
      </c>
      <c r="AJ102" s="35">
        <v>5.7911352798789694E-9</v>
      </c>
      <c r="AK102" s="35">
        <v>7.1579476853252636E-9</v>
      </c>
      <c r="AL102" s="35">
        <v>8.5247600907715561E-9</v>
      </c>
      <c r="AM102" s="35">
        <v>1.0213112405446273E-8</v>
      </c>
      <c r="AN102" s="35">
        <v>1.9618422541603606E-8</v>
      </c>
      <c r="AO102" s="35">
        <v>2.902373267776094E-8</v>
      </c>
      <c r="AP102" s="35">
        <v>3.8429042813918273E-8</v>
      </c>
      <c r="AQ102" s="35">
        <v>4.7834352950075607E-8</v>
      </c>
      <c r="AR102" s="35">
        <v>5.723966308623294E-8</v>
      </c>
      <c r="AS102" s="35">
        <v>6.6644973222390281E-8</v>
      </c>
      <c r="AT102" s="35">
        <v>9.0481948562783486E-8</v>
      </c>
      <c r="AU102" s="35">
        <v>1.3344927080181533E-7</v>
      </c>
      <c r="AV102" s="35">
        <v>1.7641659304084712E-7</v>
      </c>
      <c r="AW102" s="35">
        <v>2.1938391527987897E-7</v>
      </c>
      <c r="AX102" s="35">
        <v>2.6235123751891076E-7</v>
      </c>
      <c r="AY102" s="35">
        <v>3.053185597579426E-7</v>
      </c>
      <c r="AZ102" s="35">
        <v>3.4828588199697445E-7</v>
      </c>
      <c r="BA102" s="35">
        <v>4.2945721212121251E-7</v>
      </c>
      <c r="BB102" s="35">
        <v>5.2390769696969744E-7</v>
      </c>
      <c r="BC102" s="35">
        <v>6.4224709090909145E-7</v>
      </c>
      <c r="BD102" s="35">
        <v>7.785816363636371E-7</v>
      </c>
      <c r="BE102" s="35">
        <v>9.3152709090909157E-7</v>
      </c>
      <c r="BF102" s="35">
        <v>1.1194992727272737E-6</v>
      </c>
      <c r="BG102" s="35">
        <v>1.3222843373493986E-6</v>
      </c>
      <c r="BH102" s="35">
        <v>1.5590313253012056E-6</v>
      </c>
      <c r="BI102" s="35">
        <v>1.8234278787878794E-6</v>
      </c>
      <c r="BJ102" s="35">
        <v>2.1095490909090915E-6</v>
      </c>
      <c r="BK102" s="35">
        <v>2.4395709090909097E-6</v>
      </c>
      <c r="BL102" s="35">
        <v>2.7854690909090918E-6</v>
      </c>
      <c r="BM102" s="35">
        <v>3.1641963636363646E-6</v>
      </c>
      <c r="BN102" s="35">
        <v>3.5649206060606069E-6</v>
      </c>
      <c r="BO102" s="35">
        <v>3.9797084848484857E-6</v>
      </c>
      <c r="BP102" s="35">
        <v>4.4137843373493979E-6</v>
      </c>
      <c r="BQ102" s="35">
        <v>4.8508545454545452E-6</v>
      </c>
      <c r="BR102" s="35">
        <v>5.2930363636363638E-6</v>
      </c>
      <c r="BS102" s="35">
        <v>5.7245818181818183E-6</v>
      </c>
      <c r="BT102" s="35">
        <v>6.1503999999999996E-6</v>
      </c>
    </row>
    <row r="103" spans="1:72" ht="21.75" hidden="1" thickBot="1">
      <c r="A103" s="83" t="s">
        <v>104</v>
      </c>
      <c r="B103" s="35">
        <v>5.6517576969697028E-19</v>
      </c>
      <c r="C103" s="35">
        <v>3.6265311515151599E-18</v>
      </c>
      <c r="D103" s="35">
        <v>1.085603418181819E-17</v>
      </c>
      <c r="E103" s="35">
        <v>6.9359551515151596E-17</v>
      </c>
      <c r="F103" s="35">
        <v>1.9257521212121285E-16</v>
      </c>
      <c r="G103" s="35">
        <v>8.4189036363636428E-16</v>
      </c>
      <c r="H103" s="35">
        <v>3.09363855421687E-15</v>
      </c>
      <c r="I103" s="35">
        <v>7.4695421686746954E-15</v>
      </c>
      <c r="J103" s="35">
        <v>2.7592066666666638E-14</v>
      </c>
      <c r="K103" s="35">
        <v>6.3740890909090772E-14</v>
      </c>
      <c r="L103" s="35">
        <v>1.8292331515151502E-13</v>
      </c>
      <c r="M103" s="35">
        <v>3.3322273222390257E-12</v>
      </c>
      <c r="N103" s="35">
        <v>9.898476944024204E-12</v>
      </c>
      <c r="O103" s="35">
        <v>1.6464726565809383E-11</v>
      </c>
      <c r="P103" s="35">
        <v>2.3030976187594561E-11</v>
      </c>
      <c r="Q103" s="35">
        <v>2.9597225809379732E-11</v>
      </c>
      <c r="R103" s="35">
        <v>3.6163475431164912E-11</v>
      </c>
      <c r="S103" s="35">
        <v>4.2729725052950087E-11</v>
      </c>
      <c r="T103" s="35">
        <v>2.8169739031770097E-10</v>
      </c>
      <c r="U103" s="35">
        <v>5.5849784417549222E-10</v>
      </c>
      <c r="V103" s="35">
        <v>8.3529829803328325E-10</v>
      </c>
      <c r="W103" s="35">
        <v>1.1120987518910744E-9</v>
      </c>
      <c r="X103" s="35">
        <v>1.3888992057488655E-9</v>
      </c>
      <c r="Y103" s="35">
        <v>1.6656996596066567E-9</v>
      </c>
      <c r="Z103" s="35">
        <v>2.9967356060606063E-9</v>
      </c>
      <c r="AA103" s="35">
        <v>7.4904780303030303E-9</v>
      </c>
      <c r="AB103" s="35">
        <v>1.1984220454545455E-8</v>
      </c>
      <c r="AC103" s="35">
        <v>1.647796287878788E-8</v>
      </c>
      <c r="AD103" s="35">
        <v>2.0971705303030305E-8</v>
      </c>
      <c r="AE103" s="35">
        <v>2.5465447727272729E-8</v>
      </c>
      <c r="AF103" s="35">
        <v>2.9959190151515154E-8</v>
      </c>
      <c r="AG103" s="35">
        <v>5.5738157337367618E-8</v>
      </c>
      <c r="AH103" s="35">
        <v>9.2978399394856259E-8</v>
      </c>
      <c r="AI103" s="35">
        <v>1.302186414523449E-7</v>
      </c>
      <c r="AJ103" s="35">
        <v>1.6745888350983351E-7</v>
      </c>
      <c r="AK103" s="35">
        <v>2.0469912556732216E-7</v>
      </c>
      <c r="AL103" s="35">
        <v>2.4193936762481082E-7</v>
      </c>
      <c r="AM103" s="35">
        <v>2.852791679273823E-7</v>
      </c>
      <c r="AN103" s="35">
        <v>4.7500836611195115E-7</v>
      </c>
      <c r="AO103" s="35">
        <v>6.6473756429651983E-7</v>
      </c>
      <c r="AP103" s="35">
        <v>8.5446676248108862E-7</v>
      </c>
      <c r="AQ103" s="35">
        <v>1.0441959606656574E-6</v>
      </c>
      <c r="AR103" s="35">
        <v>1.2339251588502264E-6</v>
      </c>
      <c r="AS103" s="35">
        <v>1.4236543570347952E-6</v>
      </c>
      <c r="AT103" s="35">
        <v>1.8164521936459884E-6</v>
      </c>
      <c r="AU103" s="35">
        <v>2.4784340393343402E-6</v>
      </c>
      <c r="AV103" s="35">
        <v>3.140415885022692E-6</v>
      </c>
      <c r="AW103" s="35">
        <v>3.8023977307110437E-6</v>
      </c>
      <c r="AX103" s="35">
        <v>4.4643795763993959E-6</v>
      </c>
      <c r="AY103" s="35">
        <v>5.1263614220877473E-6</v>
      </c>
      <c r="AZ103" s="35">
        <v>5.7883432677760995E-6</v>
      </c>
      <c r="BA103" s="35">
        <v>6.8906551515151565E-6</v>
      </c>
      <c r="BB103" s="35">
        <v>8.1378327272727337E-6</v>
      </c>
      <c r="BC103" s="35">
        <v>9.6203781818181887E-6</v>
      </c>
      <c r="BD103" s="35">
        <v>1.1263587878787887E-5</v>
      </c>
      <c r="BE103" s="35">
        <v>1.3055103030303039E-5</v>
      </c>
      <c r="BF103" s="35">
        <v>1.5123963636363646E-5</v>
      </c>
      <c r="BG103" s="35">
        <v>1.7298662650602419E-5</v>
      </c>
      <c r="BH103" s="35">
        <v>1.9701674698795185E-5</v>
      </c>
      <c r="BI103" s="35">
        <v>2.2262175757575761E-5</v>
      </c>
      <c r="BJ103" s="35">
        <v>2.4946418181818188E-5</v>
      </c>
      <c r="BK103" s="35">
        <v>2.7804387878787886E-5</v>
      </c>
      <c r="BL103" s="35">
        <v>3.0699709090909097E-5</v>
      </c>
      <c r="BM103" s="35">
        <v>3.3652436363636369E-5</v>
      </c>
      <c r="BN103" s="35">
        <v>3.6561909090909096E-5</v>
      </c>
      <c r="BO103" s="35">
        <v>3.9443727272727279E-5</v>
      </c>
      <c r="BP103" s="35">
        <v>4.2077554216867471E-5</v>
      </c>
      <c r="BQ103" s="35">
        <v>4.4579636363636361E-5</v>
      </c>
      <c r="BR103" s="35">
        <v>4.6798424242424239E-5</v>
      </c>
      <c r="BS103" s="35">
        <v>4.8639030303030301E-5</v>
      </c>
      <c r="BT103" s="35">
        <v>5.0275999999999998E-5</v>
      </c>
    </row>
    <row r="104" spans="1:72" ht="21.75" hidden="1" thickBot="1">
      <c r="A104" s="83" t="s">
        <v>103</v>
      </c>
      <c r="B104" s="35">
        <v>3.2979792727272764E-17</v>
      </c>
      <c r="C104" s="35">
        <v>1.4452701212121241E-16</v>
      </c>
      <c r="D104" s="35">
        <v>3.9241125454545482E-16</v>
      </c>
      <c r="E104" s="35">
        <v>1.7145683636363656E-15</v>
      </c>
      <c r="F104" s="35">
        <v>4.0705848484848592E-15</v>
      </c>
      <c r="G104" s="35">
        <v>1.3746645454545468E-14</v>
      </c>
      <c r="H104" s="35">
        <v>3.8694891566265089E-14</v>
      </c>
      <c r="I104" s="35">
        <v>8.388766265060238E-14</v>
      </c>
      <c r="J104" s="35">
        <v>2.3498573333333318E-13</v>
      </c>
      <c r="K104" s="35">
        <v>4.7269254545454473E-13</v>
      </c>
      <c r="L104" s="35">
        <v>1.1135470909090902E-12</v>
      </c>
      <c r="M104" s="35">
        <v>7.9487848714069467E-12</v>
      </c>
      <c r="N104" s="35">
        <v>2.1769178214826017E-11</v>
      </c>
      <c r="O104" s="35">
        <v>3.5589571558245081E-11</v>
      </c>
      <c r="P104" s="35">
        <v>4.9409964901664148E-11</v>
      </c>
      <c r="Q104" s="35">
        <v>6.3230358245083222E-11</v>
      </c>
      <c r="R104" s="35">
        <v>7.7050751588502295E-11</v>
      </c>
      <c r="S104" s="35">
        <v>9.0871144931921369E-11</v>
      </c>
      <c r="T104" s="35">
        <v>3.1542942511346497E-10</v>
      </c>
      <c r="U104" s="35">
        <v>5.742938729198189E-10</v>
      </c>
      <c r="V104" s="35">
        <v>8.3315832072617277E-10</v>
      </c>
      <c r="W104" s="35">
        <v>1.0920227685325266E-9</v>
      </c>
      <c r="X104" s="35">
        <v>1.3508872163388805E-9</v>
      </c>
      <c r="Y104" s="35">
        <v>1.6097516641452346E-9</v>
      </c>
      <c r="Z104" s="35">
        <v>2.3446613636363636E-9</v>
      </c>
      <c r="AA104" s="35">
        <v>4.5077068181818176E-9</v>
      </c>
      <c r="AB104" s="35">
        <v>6.6707522727272723E-9</v>
      </c>
      <c r="AC104" s="35">
        <v>8.8337977272727271E-9</v>
      </c>
      <c r="AD104" s="35">
        <v>1.0996843181818182E-8</v>
      </c>
      <c r="AE104" s="35">
        <v>1.3159888636363637E-8</v>
      </c>
      <c r="AF104" s="35">
        <v>1.5322934090909088E-8</v>
      </c>
      <c r="AG104" s="35">
        <v>2.2746580937972764E-8</v>
      </c>
      <c r="AH104" s="35">
        <v>3.3002859304084715E-8</v>
      </c>
      <c r="AI104" s="35">
        <v>4.3259137670196659E-8</v>
      </c>
      <c r="AJ104" s="35">
        <v>5.351541603630861E-8</v>
      </c>
      <c r="AK104" s="35">
        <v>6.3771694402420561E-8</v>
      </c>
      <c r="AL104" s="35">
        <v>7.4027972768532512E-8</v>
      </c>
      <c r="AM104" s="35">
        <v>8.5166925869894026E-8</v>
      </c>
      <c r="AN104" s="35">
        <v>1.1749007261724651E-7</v>
      </c>
      <c r="AO104" s="35">
        <v>1.49813219364599E-7</v>
      </c>
      <c r="AP104" s="35">
        <v>1.8213636611195146E-7</v>
      </c>
      <c r="AQ104" s="35">
        <v>2.1445951285930395E-7</v>
      </c>
      <c r="AR104" s="35">
        <v>2.4678265960665643E-7</v>
      </c>
      <c r="AS104" s="35">
        <v>2.7910580635400895E-7</v>
      </c>
      <c r="AT104" s="35">
        <v>3.2916329803328259E-7</v>
      </c>
      <c r="AU104" s="35">
        <v>4.027291074130104E-7</v>
      </c>
      <c r="AV104" s="35">
        <v>4.7629491679273822E-7</v>
      </c>
      <c r="AW104" s="35">
        <v>5.4986072617246593E-7</v>
      </c>
      <c r="AX104" s="35">
        <v>6.2342653555219374E-7</v>
      </c>
      <c r="AY104" s="35">
        <v>6.9699234493192156E-7</v>
      </c>
      <c r="AZ104" s="35">
        <v>7.7055815431164937E-7</v>
      </c>
      <c r="BA104" s="35">
        <v>8.7034727272727319E-7</v>
      </c>
      <c r="BB104" s="35">
        <v>9.7791212121212184E-7</v>
      </c>
      <c r="BC104" s="35">
        <v>1.0953363636363642E-6</v>
      </c>
      <c r="BD104" s="35">
        <v>1.2178187878787883E-6</v>
      </c>
      <c r="BE104" s="35">
        <v>1.3449703030303037E-6</v>
      </c>
      <c r="BF104" s="35">
        <v>1.4776054545454553E-6</v>
      </c>
      <c r="BG104" s="35">
        <v>1.6112012048192776E-6</v>
      </c>
      <c r="BH104" s="35">
        <v>1.7452975903614463E-6</v>
      </c>
      <c r="BI104" s="35">
        <v>1.8770321212121215E-6</v>
      </c>
      <c r="BJ104" s="35">
        <v>2.0069109090909094E-6</v>
      </c>
      <c r="BK104" s="35">
        <v>2.1253733333333339E-6</v>
      </c>
      <c r="BL104" s="35">
        <v>2.2373175757575762E-6</v>
      </c>
      <c r="BM104" s="35">
        <v>2.3339236363636367E-6</v>
      </c>
      <c r="BN104" s="35">
        <v>2.4130430303030303E-6</v>
      </c>
      <c r="BO104" s="35">
        <v>2.4809824242424245E-6</v>
      </c>
      <c r="BP104" s="35">
        <v>2.5148710843373495E-6</v>
      </c>
      <c r="BQ104" s="35">
        <v>2.5356181818181818E-6</v>
      </c>
      <c r="BR104" s="35">
        <v>2.5290121212121213E-6</v>
      </c>
      <c r="BS104" s="35">
        <v>2.4964454545454543E-6</v>
      </c>
      <c r="BT104" s="35">
        <v>2.4499E-6</v>
      </c>
    </row>
    <row r="105" spans="1:72" ht="21.75" hidden="1" thickBot="1">
      <c r="A105" s="83" t="s">
        <v>72</v>
      </c>
      <c r="B105" s="35">
        <v>1.6731329696969715E-18</v>
      </c>
      <c r="C105" s="35">
        <v>8.0512096969697133E-18</v>
      </c>
      <c r="D105" s="35">
        <v>2.2478603636363652E-17</v>
      </c>
      <c r="E105" s="35">
        <v>1.075128363636365E-16</v>
      </c>
      <c r="F105" s="35">
        <v>2.6463690909090985E-16</v>
      </c>
      <c r="G105" s="35">
        <v>9.5047327272727343E-16</v>
      </c>
      <c r="H105" s="35">
        <v>2.8351837349397608E-15</v>
      </c>
      <c r="I105" s="35">
        <v>6.3090993975903589E-15</v>
      </c>
      <c r="J105" s="35">
        <v>1.8726653333333317E-14</v>
      </c>
      <c r="K105" s="35">
        <v>3.877045454545448E-14</v>
      </c>
      <c r="L105" s="35">
        <v>9.5149242424242366E-14</v>
      </c>
      <c r="M105" s="35">
        <v>8.0029912254160229E-13</v>
      </c>
      <c r="N105" s="35">
        <v>2.2370419364599083E-12</v>
      </c>
      <c r="O105" s="35">
        <v>3.6737847503782146E-12</v>
      </c>
      <c r="P105" s="35">
        <v>5.1105275642965202E-12</v>
      </c>
      <c r="Q105" s="35">
        <v>6.5472703782148266E-12</v>
      </c>
      <c r="R105" s="35">
        <v>7.9840131921331338E-12</v>
      </c>
      <c r="S105" s="35">
        <v>9.4207560060514402E-12</v>
      </c>
      <c r="T105" s="35">
        <v>3.5750820726172529E-11</v>
      </c>
      <c r="U105" s="35">
        <v>6.613328668683817E-11</v>
      </c>
      <c r="V105" s="35">
        <v>9.6515752647503823E-11</v>
      </c>
      <c r="W105" s="35">
        <v>1.2689821860816946E-10</v>
      </c>
      <c r="X105" s="35">
        <v>1.572806845688351E-10</v>
      </c>
      <c r="Y105" s="35">
        <v>1.8766315052950077E-10</v>
      </c>
      <c r="Z105" s="35">
        <v>2.7905795454545454E-10</v>
      </c>
      <c r="AA105" s="35">
        <v>5.5348977272727272E-10</v>
      </c>
      <c r="AB105" s="35">
        <v>8.2792159090909095E-10</v>
      </c>
      <c r="AC105" s="35">
        <v>1.1023534090909092E-9</v>
      </c>
      <c r="AD105" s="35">
        <v>1.3767852272727274E-9</v>
      </c>
      <c r="AE105" s="35">
        <v>1.6512170454545457E-9</v>
      </c>
      <c r="AF105" s="35">
        <v>1.9256488636363639E-9</v>
      </c>
      <c r="AG105" s="35">
        <v>2.9088172465960664E-9</v>
      </c>
      <c r="AH105" s="35">
        <v>4.2736130105900143E-9</v>
      </c>
      <c r="AI105" s="35">
        <v>5.6384087745839627E-9</v>
      </c>
      <c r="AJ105" s="35">
        <v>7.003204538577911E-9</v>
      </c>
      <c r="AK105" s="35">
        <v>8.3680003025718594E-9</v>
      </c>
      <c r="AL105" s="35">
        <v>9.7327960665658077E-9</v>
      </c>
      <c r="AM105" s="35">
        <v>1.121942965204235E-8</v>
      </c>
      <c r="AN105" s="35">
        <v>1.5630170953101351E-8</v>
      </c>
      <c r="AO105" s="35">
        <v>2.0040912254160348E-8</v>
      </c>
      <c r="AP105" s="35">
        <v>2.4451653555219348E-8</v>
      </c>
      <c r="AQ105" s="35">
        <v>2.8862394856278349E-8</v>
      </c>
      <c r="AR105" s="35">
        <v>3.3273136157337349E-8</v>
      </c>
      <c r="AS105" s="35">
        <v>3.768387745839635E-8</v>
      </c>
      <c r="AT105" s="35">
        <v>4.4533909228441716E-8</v>
      </c>
      <c r="AU105" s="35">
        <v>5.4617419062027207E-8</v>
      </c>
      <c r="AV105" s="35">
        <v>6.4700928895612691E-8</v>
      </c>
      <c r="AW105" s="35">
        <v>7.4784438729198188E-8</v>
      </c>
      <c r="AX105" s="35">
        <v>8.4867948562783671E-8</v>
      </c>
      <c r="AY105" s="35">
        <v>9.4951458396369155E-8</v>
      </c>
      <c r="AZ105" s="35">
        <v>1.0503496822995465E-7</v>
      </c>
      <c r="BA105" s="35">
        <v>1.1861824242424249E-7</v>
      </c>
      <c r="BB105" s="35">
        <v>1.3322012121212128E-7</v>
      </c>
      <c r="BC105" s="35">
        <v>1.4904436363636372E-7</v>
      </c>
      <c r="BD105" s="35">
        <v>1.6544218181818189E-7</v>
      </c>
      <c r="BE105" s="35">
        <v>1.8236945454545461E-7</v>
      </c>
      <c r="BF105" s="35">
        <v>1.9975545454545463E-7</v>
      </c>
      <c r="BG105" s="35">
        <v>2.1712855421686755E-7</v>
      </c>
      <c r="BH105" s="35">
        <v>2.3421289156626509E-7</v>
      </c>
      <c r="BI105" s="35">
        <v>2.5065606060606065E-7</v>
      </c>
      <c r="BJ105" s="35">
        <v>2.6659545454545459E-7</v>
      </c>
      <c r="BK105" s="35">
        <v>2.8037842424242424E-7</v>
      </c>
      <c r="BL105" s="35">
        <v>2.9302945454545454E-7</v>
      </c>
      <c r="BM105" s="35">
        <v>3.0306581818181821E-7</v>
      </c>
      <c r="BN105" s="35">
        <v>3.1032206060606065E-7</v>
      </c>
      <c r="BO105" s="35">
        <v>3.158008484848485E-7</v>
      </c>
      <c r="BP105" s="35">
        <v>3.1621084337349397E-7</v>
      </c>
      <c r="BQ105" s="35">
        <v>3.1474818181818184E-7</v>
      </c>
      <c r="BR105" s="35">
        <v>3.094087878787879E-7</v>
      </c>
      <c r="BS105" s="35">
        <v>3.0065787878787879E-7</v>
      </c>
      <c r="BT105" s="35">
        <v>2.9007E-7</v>
      </c>
    </row>
    <row r="106" spans="1:72" ht="21.75" hidden="1" thickBot="1">
      <c r="A106" s="83" t="s">
        <v>106</v>
      </c>
      <c r="B106" s="35">
        <v>1.6740301818181835E-20</v>
      </c>
      <c r="C106" s="35">
        <v>8.6748181818181986E-20</v>
      </c>
      <c r="D106" s="35">
        <v>2.4711181818181837E-19</v>
      </c>
      <c r="E106" s="35">
        <v>1.2682073939393951E-18</v>
      </c>
      <c r="F106" s="35">
        <v>3.2097606060606158E-18</v>
      </c>
      <c r="G106" s="35">
        <v>1.2075518181818192E-17</v>
      </c>
      <c r="H106" s="35">
        <v>3.7658650602409662E-17</v>
      </c>
      <c r="I106" s="35">
        <v>8.5402024096385506E-17</v>
      </c>
      <c r="J106" s="35">
        <v>2.6482493333333307E-16</v>
      </c>
      <c r="K106" s="35">
        <v>5.6010599999999899E-16</v>
      </c>
      <c r="L106" s="35">
        <v>1.4165726666666659E-15</v>
      </c>
      <c r="M106" s="35">
        <v>1.343203782148258E-14</v>
      </c>
      <c r="N106" s="35">
        <v>3.8031054462934941E-14</v>
      </c>
      <c r="O106" s="35">
        <v>6.2630071104387288E-14</v>
      </c>
      <c r="P106" s="35">
        <v>8.7229087745839642E-14</v>
      </c>
      <c r="Q106" s="35">
        <v>1.1182810438729201E-13</v>
      </c>
      <c r="R106" s="35">
        <v>1.3642712102874439E-13</v>
      </c>
      <c r="S106" s="35">
        <v>1.6102613767019674E-13</v>
      </c>
      <c r="T106" s="35">
        <v>6.4917042360060618E-13</v>
      </c>
      <c r="U106" s="35">
        <v>1.2127755673222399E-12</v>
      </c>
      <c r="V106" s="35">
        <v>1.7763807110438735E-12</v>
      </c>
      <c r="W106" s="35">
        <v>2.3399858547655071E-12</v>
      </c>
      <c r="X106" s="35">
        <v>2.9035909984871407E-12</v>
      </c>
      <c r="Y106" s="35">
        <v>3.4671961422087743E-12</v>
      </c>
      <c r="Z106" s="35">
        <v>5.2214946969696974E-12</v>
      </c>
      <c r="AA106" s="35">
        <v>1.0547873484848485E-11</v>
      </c>
      <c r="AB106" s="35">
        <v>1.5874252272727272E-11</v>
      </c>
      <c r="AC106" s="35">
        <v>2.1200631060606061E-11</v>
      </c>
      <c r="AD106" s="35">
        <v>2.6527009848484846E-11</v>
      </c>
      <c r="AE106" s="35">
        <v>3.1853388636363638E-11</v>
      </c>
      <c r="AF106" s="35">
        <v>3.7179767424242424E-11</v>
      </c>
      <c r="AG106" s="35">
        <v>5.6628024205748859E-11</v>
      </c>
      <c r="AH106" s="35">
        <v>8.3680369137670192E-11</v>
      </c>
      <c r="AI106" s="35">
        <v>1.1073271406959151E-10</v>
      </c>
      <c r="AJ106" s="35">
        <v>1.3778505900151283E-10</v>
      </c>
      <c r="AK106" s="35">
        <v>1.6483740393343419E-10</v>
      </c>
      <c r="AL106" s="35">
        <v>1.9188974886535549E-10</v>
      </c>
      <c r="AM106" s="35">
        <v>2.2136765506807847E-10</v>
      </c>
      <c r="AN106" s="35">
        <v>3.0905903177004516E-10</v>
      </c>
      <c r="AO106" s="35">
        <v>3.9675040847201188E-10</v>
      </c>
      <c r="AP106" s="35">
        <v>4.8444178517397855E-10</v>
      </c>
      <c r="AQ106" s="35">
        <v>5.7213316187594521E-10</v>
      </c>
      <c r="AR106" s="35">
        <v>6.5982453857791198E-10</v>
      </c>
      <c r="AS106" s="35">
        <v>7.4751591527987855E-10</v>
      </c>
      <c r="AT106" s="35">
        <v>8.8245264750378129E-10</v>
      </c>
      <c r="AU106" s="35">
        <v>1.0800169440242053E-9</v>
      </c>
      <c r="AV106" s="35">
        <v>1.2775812405446291E-9</v>
      </c>
      <c r="AW106" s="35">
        <v>1.475145537065053E-9</v>
      </c>
      <c r="AX106" s="35">
        <v>1.6727098335854768E-9</v>
      </c>
      <c r="AY106" s="35">
        <v>1.8702741301059006E-9</v>
      </c>
      <c r="AZ106" s="35">
        <v>2.0678384266263248E-9</v>
      </c>
      <c r="BA106" s="35">
        <v>2.3294715151515164E-9</v>
      </c>
      <c r="BB106" s="35">
        <v>2.6093000000000013E-9</v>
      </c>
      <c r="BC106" s="35">
        <v>2.9093000000000015E-9</v>
      </c>
      <c r="BD106" s="35">
        <v>3.21724181818182E-9</v>
      </c>
      <c r="BE106" s="35">
        <v>3.532514545454547E-9</v>
      </c>
      <c r="BF106" s="35">
        <v>3.8494745454545467E-9</v>
      </c>
      <c r="BG106" s="35">
        <v>4.1629265060240978E-9</v>
      </c>
      <c r="BH106" s="35">
        <v>4.4630469879518084E-9</v>
      </c>
      <c r="BI106" s="35">
        <v>4.7440260606060612E-9</v>
      </c>
      <c r="BJ106" s="35">
        <v>5.0099654545454555E-9</v>
      </c>
      <c r="BK106" s="35">
        <v>5.2227939393939402E-9</v>
      </c>
      <c r="BL106" s="35">
        <v>5.40961696969697E-9</v>
      </c>
      <c r="BM106" s="35">
        <v>5.5373745454545454E-9</v>
      </c>
      <c r="BN106" s="35">
        <v>5.606128484848485E-9</v>
      </c>
      <c r="BO106" s="35">
        <v>5.6371587878787877E-9</v>
      </c>
      <c r="BP106" s="35">
        <v>5.5672096385542168E-9</v>
      </c>
      <c r="BQ106" s="35">
        <v>5.4618272727272728E-9</v>
      </c>
      <c r="BR106" s="35">
        <v>5.2835848484848487E-9</v>
      </c>
      <c r="BS106" s="35">
        <v>5.0468424242424244E-9</v>
      </c>
      <c r="BT106" s="35">
        <v>4.7786E-9</v>
      </c>
    </row>
    <row r="107" spans="1:72" ht="21.75" hidden="1" thickBot="1">
      <c r="A107" s="83" t="s">
        <v>106</v>
      </c>
      <c r="B107" s="35">
        <v>3.8642070303030352E-23</v>
      </c>
      <c r="C107" s="35">
        <v>4.2495782424242538E-22</v>
      </c>
      <c r="D107" s="35">
        <v>1.3827863090909102E-21</v>
      </c>
      <c r="E107" s="35">
        <v>1.4886520000000023E-20</v>
      </c>
      <c r="F107" s="35">
        <v>5.2126927272727562E-20</v>
      </c>
      <c r="G107" s="35">
        <v>3.089760181818185E-19</v>
      </c>
      <c r="H107" s="35">
        <v>1.6632189156626523E-18</v>
      </c>
      <c r="I107" s="35">
        <v>4.4721466265060218E-18</v>
      </c>
      <c r="J107" s="35">
        <v>2.4341039999999974E-17</v>
      </c>
      <c r="K107" s="35">
        <v>6.8146363636363425E-17</v>
      </c>
      <c r="L107" s="35">
        <v>2.5011606060606041E-16</v>
      </c>
      <c r="M107" s="35">
        <v>1.770338553706502E-14</v>
      </c>
      <c r="N107" s="35">
        <v>5.4632801573373663E-14</v>
      </c>
      <c r="O107" s="35">
        <v>9.1562217609682297E-14</v>
      </c>
      <c r="P107" s="35">
        <v>1.2849163364599094E-13</v>
      </c>
      <c r="Q107" s="35">
        <v>1.654210496822996E-13</v>
      </c>
      <c r="R107" s="35">
        <v>2.0235046571860824E-13</v>
      </c>
      <c r="S107" s="35">
        <v>2.3927988175491687E-13</v>
      </c>
      <c r="T107" s="35">
        <v>4.2528241301059089E-12</v>
      </c>
      <c r="U107" s="35">
        <v>8.913724281391838E-12</v>
      </c>
      <c r="V107" s="35">
        <v>1.3574624432677767E-11</v>
      </c>
      <c r="W107" s="35">
        <v>1.8235524583963696E-11</v>
      </c>
      <c r="X107" s="35">
        <v>2.2896424735249624E-11</v>
      </c>
      <c r="Y107" s="35">
        <v>2.7557324886535555E-11</v>
      </c>
      <c r="Z107" s="35">
        <v>7.7687356060606067E-11</v>
      </c>
      <c r="AA107" s="35">
        <v>2.6422478030303031E-10</v>
      </c>
      <c r="AB107" s="35">
        <v>4.5076220454545454E-10</v>
      </c>
      <c r="AC107" s="35">
        <v>6.3729962878787886E-10</v>
      </c>
      <c r="AD107" s="35">
        <v>8.2383705303030308E-10</v>
      </c>
      <c r="AE107" s="35">
        <v>1.0103744772727272E-9</v>
      </c>
      <c r="AF107" s="35">
        <v>1.1969119015151514E-9</v>
      </c>
      <c r="AG107" s="35">
        <v>3.417800605143721E-9</v>
      </c>
      <c r="AH107" s="35">
        <v>6.7341092284417535E-9</v>
      </c>
      <c r="AI107" s="35">
        <v>1.0050417851739785E-8</v>
      </c>
      <c r="AJ107" s="35">
        <v>1.3366726475037817E-8</v>
      </c>
      <c r="AK107" s="35">
        <v>1.6683035098335849E-8</v>
      </c>
      <c r="AL107" s="35">
        <v>1.9999343721633881E-8</v>
      </c>
      <c r="AM107" s="35">
        <v>2.4490939485627763E-8</v>
      </c>
      <c r="AN107" s="35">
        <v>5.718942662632367E-8</v>
      </c>
      <c r="AO107" s="35">
        <v>8.9887913767019574E-8</v>
      </c>
      <c r="AP107" s="35">
        <v>1.2258640090771548E-7</v>
      </c>
      <c r="AQ107" s="35">
        <v>1.552848880484114E-7</v>
      </c>
      <c r="AR107" s="35">
        <v>1.8798337518910729E-7</v>
      </c>
      <c r="AS107" s="35">
        <v>2.206818623298032E-7</v>
      </c>
      <c r="AT107" s="35">
        <v>3.2764108925869812E-7</v>
      </c>
      <c r="AU107" s="35">
        <v>5.330389712556727E-7</v>
      </c>
      <c r="AV107" s="35">
        <v>7.3843685325264722E-7</v>
      </c>
      <c r="AW107" s="35">
        <v>9.4383473524962185E-7</v>
      </c>
      <c r="AX107" s="35">
        <v>1.1492326172465963E-6</v>
      </c>
      <c r="AY107" s="35">
        <v>1.354630499243571E-6</v>
      </c>
      <c r="AZ107" s="35">
        <v>1.5600283812405453E-6</v>
      </c>
      <c r="BA107" s="35">
        <v>2.0078448484848507E-6</v>
      </c>
      <c r="BB107" s="35">
        <v>2.5450593939393972E-6</v>
      </c>
      <c r="BC107" s="35">
        <v>3.2589381818181853E-6</v>
      </c>
      <c r="BD107" s="35">
        <v>4.1190787878787928E-6</v>
      </c>
      <c r="BE107" s="35">
        <v>5.1142303030303073E-6</v>
      </c>
      <c r="BF107" s="35">
        <v>6.4242163636363695E-6</v>
      </c>
      <c r="BG107" s="35">
        <v>7.8784746987951881E-6</v>
      </c>
      <c r="BH107" s="35">
        <v>9.6774506024096423E-6</v>
      </c>
      <c r="BI107" s="35">
        <v>1.1789581818181824E-5</v>
      </c>
      <c r="BJ107" s="35">
        <v>1.4147763636363642E-5</v>
      </c>
      <c r="BK107" s="35">
        <v>1.7092206060606066E-5</v>
      </c>
      <c r="BL107" s="35">
        <v>2.0283090909090916E-5</v>
      </c>
      <c r="BM107" s="35">
        <v>2.4010363636363644E-5</v>
      </c>
      <c r="BN107" s="35">
        <v>2.8214915151515161E-5</v>
      </c>
      <c r="BO107" s="35">
        <v>3.272461212121213E-5</v>
      </c>
      <c r="BP107" s="35">
        <v>3.7972180722891569E-5</v>
      </c>
      <c r="BQ107" s="35">
        <v>4.3490636363636366E-5</v>
      </c>
      <c r="BR107" s="35">
        <v>4.9569424242424244E-5</v>
      </c>
      <c r="BS107" s="35">
        <v>5.6089424242424242E-5</v>
      </c>
      <c r="BT107" s="35">
        <v>6.2847000000000003E-5</v>
      </c>
    </row>
    <row r="108" spans="1:72" ht="21.75" hidden="1" thickBot="1">
      <c r="A108" s="83" t="s">
        <v>107</v>
      </c>
      <c r="B108" s="35">
        <v>3.0196522424242456E-18</v>
      </c>
      <c r="C108" s="35">
        <v>1.989378303030308E-17</v>
      </c>
      <c r="D108" s="35">
        <v>5.9875843636363694E-17</v>
      </c>
      <c r="E108" s="35">
        <v>3.9734334545454595E-16</v>
      </c>
      <c r="F108" s="35">
        <v>1.1251204848484893E-15</v>
      </c>
      <c r="G108" s="35">
        <v>5.0761265454545501E-15</v>
      </c>
      <c r="H108" s="35">
        <v>1.9469690361445796E-14</v>
      </c>
      <c r="I108" s="35">
        <v>4.7705714457831299E-14</v>
      </c>
      <c r="J108" s="35">
        <v>1.857019999999998E-13</v>
      </c>
      <c r="K108" s="35">
        <v>4.4132163636363536E-13</v>
      </c>
      <c r="L108" s="35">
        <v>1.3190852727272717E-12</v>
      </c>
      <c r="M108" s="35">
        <v>3.1498517700453801E-11</v>
      </c>
      <c r="N108" s="35">
        <v>9.4720257488653532E-11</v>
      </c>
      <c r="O108" s="35">
        <v>1.5794199727685325E-10</v>
      </c>
      <c r="P108" s="35">
        <v>2.2116373706505297E-10</v>
      </c>
      <c r="Q108" s="35">
        <v>2.8438547685325271E-10</v>
      </c>
      <c r="R108" s="35">
        <v>3.4760721664145245E-10</v>
      </c>
      <c r="S108" s="35">
        <v>4.1082895642965215E-10</v>
      </c>
      <c r="T108" s="35">
        <v>3.5202753403933505E-9</v>
      </c>
      <c r="U108" s="35">
        <v>7.1256187594553772E-9</v>
      </c>
      <c r="V108" s="35">
        <v>1.0730962178517403E-8</v>
      </c>
      <c r="W108" s="35">
        <v>1.433630559757943E-8</v>
      </c>
      <c r="X108" s="35">
        <v>1.7941649016641455E-8</v>
      </c>
      <c r="Y108" s="35">
        <v>2.1546992435703483E-8</v>
      </c>
      <c r="Z108" s="35">
        <v>4.4135053030303025E-8</v>
      </c>
      <c r="AA108" s="35">
        <v>1.2367126515151514E-7</v>
      </c>
      <c r="AB108" s="35">
        <v>2.0320747727272726E-7</v>
      </c>
      <c r="AC108" s="35">
        <v>2.8274368939393934E-7</v>
      </c>
      <c r="AD108" s="35">
        <v>3.6227990151515146E-7</v>
      </c>
      <c r="AE108" s="35">
        <v>4.4181611363636357E-7</v>
      </c>
      <c r="AF108" s="35">
        <v>5.2135232575757574E-7</v>
      </c>
      <c r="AG108" s="35">
        <v>1.1302280484114974E-6</v>
      </c>
      <c r="AH108" s="35">
        <v>2.0241327382753397E-6</v>
      </c>
      <c r="AI108" s="35">
        <v>2.918037428139182E-6</v>
      </c>
      <c r="AJ108" s="35">
        <v>3.8119421180030243E-6</v>
      </c>
      <c r="AK108" s="35">
        <v>4.7058468078668662E-6</v>
      </c>
      <c r="AL108" s="35">
        <v>5.5997514977307089E-6</v>
      </c>
      <c r="AM108" s="35">
        <v>6.7041214826021037E-6</v>
      </c>
      <c r="AN108" s="35">
        <v>1.2859658547655051E-5</v>
      </c>
      <c r="AO108" s="35">
        <v>1.9015195612707998E-5</v>
      </c>
      <c r="AP108" s="35">
        <v>2.5170732677760948E-5</v>
      </c>
      <c r="AQ108" s="35">
        <v>3.1326269742813899E-5</v>
      </c>
      <c r="AR108" s="35">
        <v>3.7481806807866842E-5</v>
      </c>
      <c r="AS108" s="35">
        <v>4.3637343872919793E-5</v>
      </c>
      <c r="AT108" s="35">
        <v>5.9687818456883396E-5</v>
      </c>
      <c r="AU108" s="35">
        <v>8.8854838124054398E-5</v>
      </c>
      <c r="AV108" s="35">
        <v>1.1802185779122538E-4</v>
      </c>
      <c r="AW108" s="35">
        <v>1.4718887745839639E-4</v>
      </c>
      <c r="AX108" s="35">
        <v>1.7635589712556738E-4</v>
      </c>
      <c r="AY108" s="35">
        <v>2.0552291679273838E-4</v>
      </c>
      <c r="AZ108" s="35">
        <v>2.3468993645990935E-4</v>
      </c>
      <c r="BA108" s="35">
        <v>2.9155030303030334E-4</v>
      </c>
      <c r="BB108" s="35">
        <v>3.5825648484848525E-4</v>
      </c>
      <c r="BC108" s="35">
        <v>4.4335345454545494E-4</v>
      </c>
      <c r="BD108" s="35">
        <v>5.4299466666666717E-4</v>
      </c>
      <c r="BE108" s="35">
        <v>6.560613333333338E-4</v>
      </c>
      <c r="BF108" s="35">
        <v>7.9919836363636428E-4</v>
      </c>
      <c r="BG108" s="35">
        <v>9.5577228915662727E-4</v>
      </c>
      <c r="BH108" s="35">
        <v>1.1440554216867475E-3</v>
      </c>
      <c r="BI108" s="35">
        <v>1.3606551515151521E-3</v>
      </c>
      <c r="BJ108" s="35">
        <v>1.5995036363636369E-3</v>
      </c>
      <c r="BK108" s="35">
        <v>1.8900842424242432E-3</v>
      </c>
      <c r="BL108" s="35">
        <v>2.2023266666666673E-3</v>
      </c>
      <c r="BM108" s="35">
        <v>2.5616600000000008E-3</v>
      </c>
      <c r="BN108" s="35">
        <v>2.9631757575757584E-3</v>
      </c>
      <c r="BO108" s="35">
        <v>3.391660606060607E-3</v>
      </c>
      <c r="BP108" s="35">
        <v>3.8866602409638562E-3</v>
      </c>
      <c r="BQ108" s="35">
        <v>4.4071727272727273E-3</v>
      </c>
      <c r="BR108" s="35">
        <v>4.9807484848484853E-3</v>
      </c>
      <c r="BS108" s="35">
        <v>5.5998636363636363E-3</v>
      </c>
      <c r="BT108" s="35">
        <v>6.2434999999999999E-3</v>
      </c>
    </row>
    <row r="109" spans="1:72" ht="21.75" hidden="1" thickBot="1">
      <c r="A109" s="83" t="s">
        <v>2</v>
      </c>
      <c r="B109" s="35">
        <v>2.0495751515151542E-35</v>
      </c>
      <c r="C109" s="35">
        <v>8.4303146060606289E-34</v>
      </c>
      <c r="D109" s="35">
        <v>2.9751326727272745E-33</v>
      </c>
      <c r="E109" s="35">
        <v>1.0918808242424257E-31</v>
      </c>
      <c r="F109" s="35">
        <v>7.7011054545455299E-31</v>
      </c>
      <c r="G109" s="35">
        <v>7.3674923636363715E-30</v>
      </c>
      <c r="H109" s="35">
        <v>1.021615903614459E-28</v>
      </c>
      <c r="I109" s="35">
        <v>3.1386761445783116E-28</v>
      </c>
      <c r="J109" s="35">
        <v>4.2801053333333273E-27</v>
      </c>
      <c r="K109" s="35">
        <v>1.9951678181818074E-26</v>
      </c>
      <c r="L109" s="35">
        <v>1.1323816303030292E-25</v>
      </c>
      <c r="M109" s="35">
        <v>1.7375958475037784E-22</v>
      </c>
      <c r="N109" s="35">
        <v>5.4311470124054435E-22</v>
      </c>
      <c r="O109" s="35">
        <v>9.1246981773071083E-22</v>
      </c>
      <c r="P109" s="35">
        <v>1.2818249342208774E-21</v>
      </c>
      <c r="Q109" s="35">
        <v>1.651180050711044E-21</v>
      </c>
      <c r="R109" s="35">
        <v>2.0205351672012106E-21</v>
      </c>
      <c r="S109" s="35">
        <v>2.3898902836913773E-21</v>
      </c>
      <c r="T109" s="35">
        <v>4.3749730711043975E-19</v>
      </c>
      <c r="U109" s="35">
        <v>9.4337603630862422E-19</v>
      </c>
      <c r="V109" s="35">
        <v>1.4492547655068087E-18</v>
      </c>
      <c r="W109" s="35">
        <v>1.955133494704993E-18</v>
      </c>
      <c r="X109" s="35">
        <v>2.4610122239031774E-18</v>
      </c>
      <c r="Y109" s="35">
        <v>2.9668909531013619E-18</v>
      </c>
      <c r="Z109" s="35">
        <v>3.8166137121212128E-17</v>
      </c>
      <c r="AA109" s="35">
        <v>1.7744548560606061E-16</v>
      </c>
      <c r="AB109" s="35">
        <v>3.1672483409090911E-16</v>
      </c>
      <c r="AC109" s="35">
        <v>4.5600418257575762E-16</v>
      </c>
      <c r="AD109" s="35">
        <v>5.9528353106060607E-16</v>
      </c>
      <c r="AE109" s="35">
        <v>7.3456287954545462E-16</v>
      </c>
      <c r="AF109" s="35">
        <v>8.7384222803030308E-16</v>
      </c>
      <c r="AG109" s="35">
        <v>8.941722602118E-15</v>
      </c>
      <c r="AH109" s="35">
        <v>2.127884968229954E-14</v>
      </c>
      <c r="AI109" s="35">
        <v>3.3615976762481073E-14</v>
      </c>
      <c r="AJ109" s="35">
        <v>4.5953103842662613E-14</v>
      </c>
      <c r="AK109" s="35">
        <v>5.8290230922844152E-14</v>
      </c>
      <c r="AL109" s="35">
        <v>7.0627358003025686E-14</v>
      </c>
      <c r="AM109" s="35">
        <v>1.0159311195158741E-13</v>
      </c>
      <c r="AN109" s="35">
        <v>5.7964591074129984E-13</v>
      </c>
      <c r="AO109" s="35">
        <v>1.0576987095310122E-12</v>
      </c>
      <c r="AP109" s="35">
        <v>1.5357515083207245E-12</v>
      </c>
      <c r="AQ109" s="35">
        <v>2.0138043071104371E-12</v>
      </c>
      <c r="AR109" s="35">
        <v>2.4918571059001494E-12</v>
      </c>
      <c r="AS109" s="35">
        <v>2.9699099046898618E-12</v>
      </c>
      <c r="AT109" s="35">
        <v>7.497747655068039E-12</v>
      </c>
      <c r="AU109" s="35">
        <v>1.7393904992435679E-11</v>
      </c>
      <c r="AV109" s="35">
        <v>2.7290062329803318E-11</v>
      </c>
      <c r="AW109" s="35">
        <v>3.7186219667170961E-11</v>
      </c>
      <c r="AX109" s="35">
        <v>4.7082377004538601E-11</v>
      </c>
      <c r="AY109" s="35">
        <v>5.697853434190624E-11</v>
      </c>
      <c r="AZ109" s="35">
        <v>6.687469167927388E-11</v>
      </c>
      <c r="BA109" s="35">
        <v>1.0213386666666687E-10</v>
      </c>
      <c r="BB109" s="35">
        <v>1.4899563636363673E-10</v>
      </c>
      <c r="BC109" s="35">
        <v>2.2532290909090942E-10</v>
      </c>
      <c r="BD109" s="35">
        <v>3.3420218181818247E-10</v>
      </c>
      <c r="BE109" s="35">
        <v>4.7312945454545521E-10</v>
      </c>
      <c r="BF109" s="35">
        <v>7.0561072727272839E-10</v>
      </c>
      <c r="BG109" s="35">
        <v>9.9114457831325474E-10</v>
      </c>
      <c r="BH109" s="35">
        <v>1.4152108433734952E-9</v>
      </c>
      <c r="BI109" s="35">
        <v>2.0058145454545469E-9</v>
      </c>
      <c r="BJ109" s="35">
        <v>2.7272690909090923E-9</v>
      </c>
      <c r="BK109" s="35">
        <v>3.8773612121212151E-9</v>
      </c>
      <c r="BL109" s="35">
        <v>5.2612060606060654E-9</v>
      </c>
      <c r="BM109" s="35">
        <v>7.1896909090909136E-9</v>
      </c>
      <c r="BN109" s="35">
        <v>9.8044072727272799E-9</v>
      </c>
      <c r="BO109" s="35">
        <v>1.2857861818181824E-8</v>
      </c>
      <c r="BP109" s="35">
        <v>1.7498361445783138E-8</v>
      </c>
      <c r="BQ109" s="35">
        <v>2.2952454545454544E-8</v>
      </c>
      <c r="BR109" s="35">
        <v>3.0150636363636366E-8</v>
      </c>
      <c r="BS109" s="35">
        <v>3.9646272727272729E-8</v>
      </c>
      <c r="BT109" s="35">
        <v>5.0378999999999997E-8</v>
      </c>
    </row>
    <row r="110" spans="1:72" ht="21.75" hidden="1" thickBot="1">
      <c r="A110" s="83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hidden="1" thickBot="1">
      <c r="A111" s="83" t="s">
        <v>134</v>
      </c>
      <c r="B111" s="35">
        <v>3.5252180606060643E-25</v>
      </c>
      <c r="C111" s="35">
        <v>1.4515733939393967E-24</v>
      </c>
      <c r="D111" s="35">
        <v>3.8661612727272756E-24</v>
      </c>
      <c r="E111" s="35">
        <v>1.6592698181818199E-23</v>
      </c>
      <c r="F111" s="35">
        <v>3.9526848484848595E-23</v>
      </c>
      <c r="G111" s="35">
        <v>1.3598745454545465E-22</v>
      </c>
      <c r="H111" s="35">
        <v>3.9990855421686771E-22</v>
      </c>
      <c r="I111" s="35">
        <v>8.8581216867469825E-22</v>
      </c>
      <c r="J111" s="35">
        <v>2.683883999999998E-21</v>
      </c>
      <c r="K111" s="35">
        <v>5.6670199999999903E-21</v>
      </c>
      <c r="L111" s="35">
        <v>1.4466353333333325E-20</v>
      </c>
      <c r="M111" s="35">
        <v>1.8739639939485594E-19</v>
      </c>
      <c r="N111" s="35">
        <v>5.4541001512859295E-19</v>
      </c>
      <c r="O111" s="35">
        <v>9.0342363086232984E-19</v>
      </c>
      <c r="P111" s="35">
        <v>1.2614372465960667E-18</v>
      </c>
      <c r="Q111" s="35">
        <v>1.6194508623298036E-18</v>
      </c>
      <c r="R111" s="35">
        <v>1.9774644780635409E-18</v>
      </c>
      <c r="S111" s="35">
        <v>2.3354780937972776E-18</v>
      </c>
      <c r="T111" s="35">
        <v>1.6017367624810924E-17</v>
      </c>
      <c r="U111" s="35">
        <v>3.1868260211800327E-17</v>
      </c>
      <c r="V111" s="35">
        <v>4.7719152798789727E-17</v>
      </c>
      <c r="W111" s="35">
        <v>6.3570045385779146E-17</v>
      </c>
      <c r="X111" s="35">
        <v>7.9420937972768539E-17</v>
      </c>
      <c r="Y111" s="35">
        <v>9.5271830559757945E-17</v>
      </c>
      <c r="Z111" s="35">
        <v>1.9325621212121214E-16</v>
      </c>
      <c r="AA111" s="35">
        <v>5.3764106060606073E-16</v>
      </c>
      <c r="AB111" s="35">
        <v>8.820259090909092E-16</v>
      </c>
      <c r="AC111" s="35">
        <v>1.2264107575757577E-15</v>
      </c>
      <c r="AD111" s="35">
        <v>1.5707956060606063E-15</v>
      </c>
      <c r="AE111" s="35">
        <v>1.9151804545454548E-15</v>
      </c>
      <c r="AF111" s="35">
        <v>2.2595653030303033E-15</v>
      </c>
      <c r="AG111" s="35">
        <v>5.2726393343419052E-15</v>
      </c>
      <c r="AH111" s="35">
        <v>9.7226998487140652E-15</v>
      </c>
      <c r="AI111" s="35">
        <v>1.4172760363086228E-14</v>
      </c>
      <c r="AJ111" s="35">
        <v>1.8622820877458389E-14</v>
      </c>
      <c r="AK111" s="35">
        <v>2.3072881391830549E-14</v>
      </c>
      <c r="AL111" s="35">
        <v>2.7522941906202712E-14</v>
      </c>
      <c r="AM111" s="35">
        <v>3.3360355521936371E-14</v>
      </c>
      <c r="AN111" s="35">
        <v>7.249424357034785E-14</v>
      </c>
      <c r="AO111" s="35">
        <v>1.1162813161875934E-13</v>
      </c>
      <c r="AP111" s="35">
        <v>1.5076201966717082E-13</v>
      </c>
      <c r="AQ111" s="35">
        <v>1.8989590771558231E-13</v>
      </c>
      <c r="AR111" s="35">
        <v>2.2902979576399382E-13</v>
      </c>
      <c r="AS111" s="35">
        <v>2.681636838124053E-13</v>
      </c>
      <c r="AT111" s="35">
        <v>4.0079524962178419E-13</v>
      </c>
      <c r="AU111" s="35">
        <v>6.573655975794245E-13</v>
      </c>
      <c r="AV111" s="35">
        <v>9.1393594553706487E-13</v>
      </c>
      <c r="AW111" s="35">
        <v>1.170506293494705E-12</v>
      </c>
      <c r="AX111" s="35">
        <v>1.4270766414523454E-12</v>
      </c>
      <c r="AY111" s="35">
        <v>1.6836469894099858E-12</v>
      </c>
      <c r="AZ111" s="35">
        <v>1.9402173373676261E-12</v>
      </c>
      <c r="BA111" s="35">
        <v>2.5380363636363667E-12</v>
      </c>
      <c r="BB111" s="35">
        <v>3.2684193939393987E-12</v>
      </c>
      <c r="BC111" s="35">
        <v>4.280298181818186E-12</v>
      </c>
      <c r="BD111" s="35">
        <v>5.5490569696969762E-12</v>
      </c>
      <c r="BE111" s="35">
        <v>7.0549357575757645E-12</v>
      </c>
      <c r="BF111" s="35">
        <v>9.1822581818181911E-12</v>
      </c>
      <c r="BG111" s="35">
        <v>1.1623566265060254E-11</v>
      </c>
      <c r="BH111" s="35">
        <v>1.4848867469879528E-11</v>
      </c>
      <c r="BI111" s="35">
        <v>1.8905769696969708E-11</v>
      </c>
      <c r="BJ111" s="35">
        <v>2.3616072727272736E-11</v>
      </c>
      <c r="BK111" s="35">
        <v>3.0221933333333351E-11</v>
      </c>
      <c r="BL111" s="35">
        <v>3.7783921212121233E-11</v>
      </c>
      <c r="BM111" s="35">
        <v>4.7533618181818199E-11</v>
      </c>
      <c r="BN111" s="35">
        <v>5.9834963636363672E-11</v>
      </c>
      <c r="BO111" s="35">
        <v>7.3767690909090937E-11</v>
      </c>
      <c r="BP111" s="35">
        <v>9.3261867469879541E-11</v>
      </c>
      <c r="BQ111" s="35">
        <v>1.1552818181818182E-10</v>
      </c>
      <c r="BR111" s="35">
        <v>1.4372212121212121E-10</v>
      </c>
      <c r="BS111" s="35">
        <v>1.7956636363636365E-10</v>
      </c>
      <c r="BT111" s="35">
        <v>2.1952999999999999E-10</v>
      </c>
    </row>
    <row r="112" spans="1:72" ht="21.75" hidden="1" thickBot="1">
      <c r="A112" s="83" t="s">
        <v>135</v>
      </c>
      <c r="B112" s="35">
        <v>0.08</v>
      </c>
      <c r="C112" s="35">
        <v>0.08</v>
      </c>
      <c r="D112" s="35">
        <v>0.08</v>
      </c>
      <c r="E112" s="35">
        <v>0.08</v>
      </c>
      <c r="F112" s="35">
        <v>0.08</v>
      </c>
      <c r="G112" s="35">
        <v>0.08</v>
      </c>
      <c r="H112" s="35">
        <v>0.08</v>
      </c>
      <c r="I112" s="35">
        <v>0.08</v>
      </c>
      <c r="J112" s="35">
        <v>0.08</v>
      </c>
      <c r="K112" s="35">
        <v>0.08</v>
      </c>
      <c r="L112" s="35">
        <v>0.08</v>
      </c>
      <c r="M112" s="35">
        <v>0.08</v>
      </c>
      <c r="N112" s="35">
        <v>0.08</v>
      </c>
      <c r="O112" s="35">
        <v>0.08</v>
      </c>
      <c r="P112" s="35">
        <v>0.08</v>
      </c>
      <c r="Q112" s="35">
        <v>0.08</v>
      </c>
      <c r="R112" s="35">
        <v>0.08</v>
      </c>
      <c r="S112" s="35">
        <v>0.08</v>
      </c>
      <c r="T112" s="35">
        <v>0.08</v>
      </c>
      <c r="U112" s="35">
        <v>0.08</v>
      </c>
      <c r="V112" s="35">
        <v>0.08</v>
      </c>
      <c r="W112" s="35">
        <v>0.08</v>
      </c>
      <c r="X112" s="35">
        <v>0.08</v>
      </c>
      <c r="Y112" s="35">
        <v>0.08</v>
      </c>
      <c r="Z112" s="35">
        <v>7.9999962121212118E-2</v>
      </c>
      <c r="AA112" s="35">
        <v>7.9999810606060609E-2</v>
      </c>
      <c r="AB112" s="35">
        <v>7.9999659090909087E-2</v>
      </c>
      <c r="AC112" s="35">
        <v>7.9999507575757578E-2</v>
      </c>
      <c r="AD112" s="35">
        <v>7.9999356060606056E-2</v>
      </c>
      <c r="AE112" s="35">
        <v>7.9999204545454547E-2</v>
      </c>
      <c r="AF112" s="35">
        <v>7.9999053030303025E-2</v>
      </c>
      <c r="AG112" s="35">
        <v>7.9997623298033282E-2</v>
      </c>
      <c r="AH112" s="35">
        <v>7.9995505295007568E-2</v>
      </c>
      <c r="AI112" s="35">
        <v>7.9993387291981841E-2</v>
      </c>
      <c r="AJ112" s="35">
        <v>7.9991269288956127E-2</v>
      </c>
      <c r="AK112" s="35">
        <v>7.9989151285930413E-2</v>
      </c>
      <c r="AL112" s="35">
        <v>7.9987033282904685E-2</v>
      </c>
      <c r="AM112" s="35">
        <v>7.9984455370650534E-2</v>
      </c>
      <c r="AN112" s="35">
        <v>7.997083963691376E-2</v>
      </c>
      <c r="AO112" s="35">
        <v>7.9957223903176999E-2</v>
      </c>
      <c r="AP112" s="35">
        <v>7.9943608169440239E-2</v>
      </c>
      <c r="AQ112" s="35">
        <v>7.9929992435703479E-2</v>
      </c>
      <c r="AR112" s="35">
        <v>7.9916376701966718E-2</v>
      </c>
      <c r="AS112" s="35">
        <v>7.9902760968229944E-2</v>
      </c>
      <c r="AT112" s="35">
        <v>7.9867937972768532E-2</v>
      </c>
      <c r="AU112" s="35">
        <v>7.9805003025718607E-2</v>
      </c>
      <c r="AV112" s="35">
        <v>7.9742068078668682E-2</v>
      </c>
      <c r="AW112" s="35">
        <v>7.9679133131618757E-2</v>
      </c>
      <c r="AX112" s="35">
        <v>7.9616198184568832E-2</v>
      </c>
      <c r="AY112" s="35">
        <v>7.9553263237518906E-2</v>
      </c>
      <c r="AZ112" s="35">
        <v>7.9490328290468981E-2</v>
      </c>
      <c r="BA112" s="35">
        <v>7.9368672727272715E-2</v>
      </c>
      <c r="BB112" s="35">
        <v>7.9226193939393938E-2</v>
      </c>
      <c r="BC112" s="35">
        <v>7.9044981818181814E-2</v>
      </c>
      <c r="BD112" s="35">
        <v>7.8833515151515154E-2</v>
      </c>
      <c r="BE112" s="35">
        <v>7.8594121212121212E-2</v>
      </c>
      <c r="BF112" s="35">
        <v>7.8291981818181811E-2</v>
      </c>
      <c r="BG112" s="35">
        <v>7.7961927710843371E-2</v>
      </c>
      <c r="BH112" s="35">
        <v>7.7566144578313248E-2</v>
      </c>
      <c r="BI112" s="35">
        <v>7.7111660606060603E-2</v>
      </c>
      <c r="BJ112" s="35">
        <v>7.6611054545454541E-2</v>
      </c>
      <c r="BK112" s="35">
        <v>7.6004557575757581E-2</v>
      </c>
      <c r="BL112" s="35">
        <v>7.5353866666666672E-2</v>
      </c>
      <c r="BM112" s="35">
        <v>7.4607199999999999E-2</v>
      </c>
      <c r="BN112" s="35">
        <v>7.3775133333333326E-2</v>
      </c>
      <c r="BO112" s="35">
        <v>7.2888466666666665E-2</v>
      </c>
      <c r="BP112" s="35">
        <v>7.1867554216867469E-2</v>
      </c>
      <c r="BQ112" s="35">
        <v>7.0795545454545458E-2</v>
      </c>
      <c r="BR112" s="35">
        <v>6.9617363636363644E-2</v>
      </c>
      <c r="BS112" s="35">
        <v>6.83489696969697E-2</v>
      </c>
      <c r="BT112" s="35">
        <v>6.7031999999999994E-2</v>
      </c>
    </row>
    <row r="113" spans="1:72" ht="21.75" hidden="1" thickBot="1">
      <c r="A113" s="83" t="s">
        <v>110</v>
      </c>
      <c r="B113" s="35">
        <v>0.16</v>
      </c>
      <c r="C113" s="35">
        <v>0.16</v>
      </c>
      <c r="D113" s="35">
        <v>0.16</v>
      </c>
      <c r="E113" s="35">
        <v>0.16</v>
      </c>
      <c r="F113" s="35">
        <v>0.16</v>
      </c>
      <c r="G113" s="35">
        <v>0.16</v>
      </c>
      <c r="H113" s="35">
        <v>0.16</v>
      </c>
      <c r="I113" s="35">
        <v>0.16</v>
      </c>
      <c r="J113" s="35">
        <v>0.16</v>
      </c>
      <c r="K113" s="35">
        <v>0.16</v>
      </c>
      <c r="L113" s="35">
        <v>0.16</v>
      </c>
      <c r="M113" s="35">
        <v>0.16</v>
      </c>
      <c r="N113" s="35">
        <v>0.16</v>
      </c>
      <c r="O113" s="35">
        <v>0.16</v>
      </c>
      <c r="P113" s="35">
        <v>0.16</v>
      </c>
      <c r="Q113" s="35">
        <v>0.16</v>
      </c>
      <c r="R113" s="35">
        <v>0.16</v>
      </c>
      <c r="S113" s="35">
        <v>0.16</v>
      </c>
      <c r="T113" s="35">
        <v>0.16</v>
      </c>
      <c r="U113" s="35">
        <v>0.16</v>
      </c>
      <c r="V113" s="35">
        <v>0.16</v>
      </c>
      <c r="W113" s="35">
        <v>0.16</v>
      </c>
      <c r="X113" s="35">
        <v>0.16</v>
      </c>
      <c r="Y113" s="35">
        <v>0.16</v>
      </c>
      <c r="Z113" s="35">
        <v>0.16</v>
      </c>
      <c r="AA113" s="35">
        <v>0.16</v>
      </c>
      <c r="AB113" s="35">
        <v>0.16</v>
      </c>
      <c r="AC113" s="35">
        <v>0.16</v>
      </c>
      <c r="AD113" s="35">
        <v>0.16</v>
      </c>
      <c r="AE113" s="35">
        <v>0.16</v>
      </c>
      <c r="AF113" s="35">
        <v>0.16</v>
      </c>
      <c r="AG113" s="35">
        <v>0.16</v>
      </c>
      <c r="AH113" s="35">
        <v>0.16</v>
      </c>
      <c r="AI113" s="35">
        <v>0.16</v>
      </c>
      <c r="AJ113" s="35">
        <v>0.16</v>
      </c>
      <c r="AK113" s="35">
        <v>0.16</v>
      </c>
      <c r="AL113" s="35">
        <v>0.16</v>
      </c>
      <c r="AM113" s="35">
        <v>0.16</v>
      </c>
      <c r="AN113" s="35">
        <v>0.16</v>
      </c>
      <c r="AO113" s="35">
        <v>0.16</v>
      </c>
      <c r="AP113" s="35">
        <v>0.16</v>
      </c>
      <c r="AQ113" s="35">
        <v>0.16</v>
      </c>
      <c r="AR113" s="35">
        <v>0.16</v>
      </c>
      <c r="AS113" s="35">
        <v>0.16</v>
      </c>
      <c r="AT113" s="35">
        <v>0.16</v>
      </c>
      <c r="AU113" s="35">
        <v>0.16</v>
      </c>
      <c r="AV113" s="35">
        <v>0.16</v>
      </c>
      <c r="AW113" s="35">
        <v>0.16</v>
      </c>
      <c r="AX113" s="35">
        <v>0.16</v>
      </c>
      <c r="AY113" s="35">
        <v>0.16</v>
      </c>
      <c r="AZ113" s="35">
        <v>0.16</v>
      </c>
      <c r="BA113" s="35">
        <v>0.16</v>
      </c>
      <c r="BB113" s="35">
        <v>0.16</v>
      </c>
      <c r="BC113" s="35">
        <v>0.16</v>
      </c>
      <c r="BD113" s="35">
        <v>0.16</v>
      </c>
      <c r="BE113" s="35">
        <v>0.16</v>
      </c>
      <c r="BF113" s="35">
        <v>0.16</v>
      </c>
      <c r="BG113" s="35">
        <v>0.16</v>
      </c>
      <c r="BH113" s="35">
        <v>0.16</v>
      </c>
      <c r="BI113" s="35">
        <v>0.16</v>
      </c>
      <c r="BJ113" s="35">
        <v>0.16</v>
      </c>
      <c r="BK113" s="35">
        <v>0.16</v>
      </c>
      <c r="BL113" s="35">
        <v>0.16</v>
      </c>
      <c r="BM113" s="35">
        <v>0.16</v>
      </c>
      <c r="BN113" s="35">
        <v>0.16</v>
      </c>
      <c r="BO113" s="35">
        <v>0.16</v>
      </c>
      <c r="BP113" s="35">
        <v>0.16</v>
      </c>
      <c r="BQ113" s="35">
        <v>0.16</v>
      </c>
      <c r="BR113" s="35">
        <v>0.16</v>
      </c>
      <c r="BS113" s="35">
        <v>0.16</v>
      </c>
      <c r="BT113" s="35">
        <v>0.16</v>
      </c>
    </row>
    <row r="114" spans="1:72" ht="21.75" hidden="1" thickBot="1">
      <c r="A114" s="83" t="s">
        <v>109</v>
      </c>
      <c r="B114" s="35">
        <v>0.08</v>
      </c>
      <c r="C114" s="35">
        <v>0.08</v>
      </c>
      <c r="D114" s="35">
        <v>0.08</v>
      </c>
      <c r="E114" s="35">
        <v>0.08</v>
      </c>
      <c r="F114" s="35">
        <v>0.08</v>
      </c>
      <c r="G114" s="35">
        <v>0.08</v>
      </c>
      <c r="H114" s="35">
        <v>0.08</v>
      </c>
      <c r="I114" s="35">
        <v>0.08</v>
      </c>
      <c r="J114" s="35">
        <v>0.08</v>
      </c>
      <c r="K114" s="35">
        <v>0.08</v>
      </c>
      <c r="L114" s="35">
        <v>0.08</v>
      </c>
      <c r="M114" s="35">
        <v>0.08</v>
      </c>
      <c r="N114" s="35">
        <v>0.08</v>
      </c>
      <c r="O114" s="35">
        <v>0.08</v>
      </c>
      <c r="P114" s="35">
        <v>0.08</v>
      </c>
      <c r="Q114" s="35">
        <v>0.08</v>
      </c>
      <c r="R114" s="35">
        <v>0.08</v>
      </c>
      <c r="S114" s="35">
        <v>0.08</v>
      </c>
      <c r="T114" s="35">
        <v>0.08</v>
      </c>
      <c r="U114" s="35">
        <v>0.08</v>
      </c>
      <c r="V114" s="35">
        <v>0.08</v>
      </c>
      <c r="W114" s="35">
        <v>0.08</v>
      </c>
      <c r="X114" s="35">
        <v>0.08</v>
      </c>
      <c r="Y114" s="35">
        <v>0.08</v>
      </c>
      <c r="Z114" s="35">
        <v>0.08</v>
      </c>
      <c r="AA114" s="35">
        <v>0.08</v>
      </c>
      <c r="AB114" s="35">
        <v>0.08</v>
      </c>
      <c r="AC114" s="35">
        <v>0.08</v>
      </c>
      <c r="AD114" s="35">
        <v>0.08</v>
      </c>
      <c r="AE114" s="35">
        <v>0.08</v>
      </c>
      <c r="AF114" s="35">
        <v>0.08</v>
      </c>
      <c r="AG114" s="35">
        <v>0.08</v>
      </c>
      <c r="AH114" s="35">
        <v>0.08</v>
      </c>
      <c r="AI114" s="35">
        <v>0.08</v>
      </c>
      <c r="AJ114" s="35">
        <v>0.08</v>
      </c>
      <c r="AK114" s="35">
        <v>0.08</v>
      </c>
      <c r="AL114" s="35">
        <v>0.08</v>
      </c>
      <c r="AM114" s="35">
        <v>0.08</v>
      </c>
      <c r="AN114" s="35">
        <v>0.08</v>
      </c>
      <c r="AO114" s="35">
        <v>0.08</v>
      </c>
      <c r="AP114" s="35">
        <v>0.08</v>
      </c>
      <c r="AQ114" s="35">
        <v>0.08</v>
      </c>
      <c r="AR114" s="35">
        <v>0.08</v>
      </c>
      <c r="AS114" s="35">
        <v>0.08</v>
      </c>
      <c r="AT114" s="35">
        <v>0.08</v>
      </c>
      <c r="AU114" s="35">
        <v>0.08</v>
      </c>
      <c r="AV114" s="35">
        <v>0.08</v>
      </c>
      <c r="AW114" s="35">
        <v>0.08</v>
      </c>
      <c r="AX114" s="35">
        <v>0.08</v>
      </c>
      <c r="AY114" s="35">
        <v>0.08</v>
      </c>
      <c r="AZ114" s="35">
        <v>0.08</v>
      </c>
      <c r="BA114" s="35">
        <v>0.08</v>
      </c>
      <c r="BB114" s="35">
        <v>0.08</v>
      </c>
      <c r="BC114" s="35">
        <v>0.08</v>
      </c>
      <c r="BD114" s="35">
        <v>0.08</v>
      </c>
      <c r="BE114" s="35">
        <v>0.08</v>
      </c>
      <c r="BF114" s="35">
        <v>0.08</v>
      </c>
      <c r="BG114" s="35">
        <v>0.08</v>
      </c>
      <c r="BH114" s="35">
        <v>0.08</v>
      </c>
      <c r="BI114" s="35">
        <v>0.08</v>
      </c>
      <c r="BJ114" s="35">
        <v>0.08</v>
      </c>
      <c r="BK114" s="35">
        <v>0.08</v>
      </c>
      <c r="BL114" s="35">
        <v>0.08</v>
      </c>
      <c r="BM114" s="35">
        <v>0.08</v>
      </c>
      <c r="BN114" s="35">
        <v>0.08</v>
      </c>
      <c r="BO114" s="35">
        <v>0.08</v>
      </c>
      <c r="BP114" s="35">
        <v>0.08</v>
      </c>
      <c r="BQ114" s="35">
        <v>0.08</v>
      </c>
      <c r="BR114" s="35">
        <v>0.08</v>
      </c>
      <c r="BS114" s="35">
        <v>0.08</v>
      </c>
      <c r="BT114" s="35">
        <v>0.08</v>
      </c>
    </row>
    <row r="115" spans="1:72" ht="21.75" hidden="1" thickBot="1">
      <c r="A115" s="83" t="s">
        <v>26</v>
      </c>
      <c r="B115" s="35">
        <v>-18.61</v>
      </c>
      <c r="C115" s="35">
        <v>-18.612303030303028</v>
      </c>
      <c r="D115" s="35">
        <v>-18.618363636363636</v>
      </c>
      <c r="E115" s="35">
        <v>-18.624424242424244</v>
      </c>
      <c r="F115" s="35">
        <v>-18.630969696969697</v>
      </c>
      <c r="G115" s="35">
        <v>-18.643090909090908</v>
      </c>
      <c r="H115" s="35">
        <v>-18.655180722891565</v>
      </c>
      <c r="I115" s="35">
        <v>-18.667228915662651</v>
      </c>
      <c r="J115" s="35">
        <v>-18.679333333333336</v>
      </c>
      <c r="K115" s="35">
        <v>-18.692181818181819</v>
      </c>
      <c r="L115" s="35">
        <v>-18.710363636363635</v>
      </c>
      <c r="M115" s="35">
        <v>-18.728532526475036</v>
      </c>
      <c r="N115" s="35">
        <v>-18.746686838124052</v>
      </c>
      <c r="O115" s="35">
        <v>-18.764841149773069</v>
      </c>
      <c r="P115" s="35">
        <v>-18.782995461422086</v>
      </c>
      <c r="Q115" s="35">
        <v>-18.801149773071103</v>
      </c>
      <c r="R115" s="35">
        <v>-18.81930408472012</v>
      </c>
      <c r="S115" s="35">
        <v>-18.837458396369136</v>
      </c>
      <c r="T115" s="35">
        <v>-18.856913767019666</v>
      </c>
      <c r="U115" s="35">
        <v>-18.876580937972768</v>
      </c>
      <c r="V115" s="35">
        <v>-18.896248108925871</v>
      </c>
      <c r="W115" s="35">
        <v>-18.91591527987897</v>
      </c>
      <c r="X115" s="35">
        <v>-18.935582450832072</v>
      </c>
      <c r="Y115" s="35">
        <v>-18.955249621785175</v>
      </c>
      <c r="Z115" s="35">
        <v>-18.975303030303028</v>
      </c>
      <c r="AA115" s="35">
        <v>-18.996515151515151</v>
      </c>
      <c r="AB115" s="35">
        <v>-19.017727272727271</v>
      </c>
      <c r="AC115" s="35">
        <v>-19.038939393939394</v>
      </c>
      <c r="AD115" s="35">
        <v>-19.060151515151514</v>
      </c>
      <c r="AE115" s="35">
        <v>-19.081363636363637</v>
      </c>
      <c r="AF115" s="35">
        <v>-19.102575757575757</v>
      </c>
      <c r="AG115" s="35">
        <v>-19.12376701966717</v>
      </c>
      <c r="AH115" s="35">
        <v>-19.144947049924358</v>
      </c>
      <c r="AI115" s="35">
        <v>-19.166127080181543</v>
      </c>
      <c r="AJ115" s="35">
        <v>-19.187307110438727</v>
      </c>
      <c r="AK115" s="35">
        <v>-19.208487140695915</v>
      </c>
      <c r="AL115" s="35">
        <v>-19.2296671709531</v>
      </c>
      <c r="AM115" s="35">
        <v>-19.250786686838126</v>
      </c>
      <c r="AN115" s="35">
        <v>-19.270453857791225</v>
      </c>
      <c r="AO115" s="35">
        <v>-19.290121028744327</v>
      </c>
      <c r="AP115" s="35">
        <v>-19.309788199697426</v>
      </c>
      <c r="AQ115" s="35">
        <v>-19.329455370650528</v>
      </c>
      <c r="AR115" s="35">
        <v>-19.349122541603631</v>
      </c>
      <c r="AS115" s="35">
        <v>-19.36878971255673</v>
      </c>
      <c r="AT115" s="35">
        <v>-19.389107413010588</v>
      </c>
      <c r="AU115" s="35">
        <v>-19.410287443267777</v>
      </c>
      <c r="AV115" s="35">
        <v>-19.431467473524961</v>
      </c>
      <c r="AW115" s="35">
        <v>-19.452647503782149</v>
      </c>
      <c r="AX115" s="35">
        <v>-19.473827534039334</v>
      </c>
      <c r="AY115" s="35">
        <v>-19.495007564296522</v>
      </c>
      <c r="AZ115" s="35">
        <v>-19.516187594553706</v>
      </c>
      <c r="BA115" s="35">
        <v>-19.534909090909093</v>
      </c>
      <c r="BB115" s="35">
        <v>-19.553090909090908</v>
      </c>
      <c r="BC115" s="35">
        <v>-19.571272727272728</v>
      </c>
      <c r="BD115" s="35">
        <v>-19.589454545454544</v>
      </c>
      <c r="BE115" s="35">
        <v>-19.607636363636363</v>
      </c>
      <c r="BF115" s="35">
        <v>-19.631090909090908</v>
      </c>
      <c r="BG115" s="35">
        <v>-19.653975903614455</v>
      </c>
      <c r="BH115" s="35">
        <v>-19.672048192771083</v>
      </c>
      <c r="BI115" s="35">
        <v>-19.69018181818182</v>
      </c>
      <c r="BJ115" s="35">
        <v>-19.708363636363636</v>
      </c>
      <c r="BK115" s="35">
        <v>-19.726545454545455</v>
      </c>
      <c r="BL115" s="35">
        <v>-19.746303030303029</v>
      </c>
      <c r="BM115" s="35">
        <v>-19.770545454545456</v>
      </c>
      <c r="BN115" s="35">
        <v>-19.791090909090908</v>
      </c>
      <c r="BO115" s="35">
        <v>-19.809272727272727</v>
      </c>
      <c r="BP115" s="35">
        <v>-19.827349397590361</v>
      </c>
      <c r="BQ115" s="35">
        <v>-19.847272727272728</v>
      </c>
      <c r="BR115" s="35">
        <v>-19.871515151515151</v>
      </c>
      <c r="BS115" s="35">
        <v>-19.891818181818181</v>
      </c>
      <c r="BT115" s="35">
        <v>-19.91</v>
      </c>
    </row>
    <row r="116" spans="1:72" ht="21.75" hidden="1" thickBot="1">
      <c r="A116" s="83" t="s">
        <v>5</v>
      </c>
      <c r="B116" s="35">
        <v>-58.239090909090905</v>
      </c>
      <c r="C116" s="35">
        <v>-57.012424242424245</v>
      </c>
      <c r="D116" s="35">
        <v>-55.86090909090909</v>
      </c>
      <c r="E116" s="35">
        <v>-54.784606060606059</v>
      </c>
      <c r="F116" s="35">
        <v>-53.74339393939394</v>
      </c>
      <c r="G116" s="35">
        <v>-52.785818181818179</v>
      </c>
      <c r="H116" s="35">
        <v>-51.861807228915666</v>
      </c>
      <c r="I116" s="35">
        <v>-50.982289156626507</v>
      </c>
      <c r="J116" s="35">
        <v>-50.154666666666664</v>
      </c>
      <c r="K116" s="35">
        <v>-49.349090909090904</v>
      </c>
      <c r="L116" s="35">
        <v>-48.591515151515154</v>
      </c>
      <c r="M116" s="35">
        <v>-47.891361573373672</v>
      </c>
      <c r="N116" s="35">
        <v>-47.255960665658094</v>
      </c>
      <c r="O116" s="35">
        <v>-46.620559757942509</v>
      </c>
      <c r="P116" s="35">
        <v>-45.985158850226931</v>
      </c>
      <c r="Q116" s="35">
        <v>-45.349757942511346</v>
      </c>
      <c r="R116" s="35">
        <v>-44.714357034795768</v>
      </c>
      <c r="S116" s="35">
        <v>-44.078956127080183</v>
      </c>
      <c r="T116" s="35">
        <v>-43.564553706505293</v>
      </c>
      <c r="U116" s="35">
        <v>-43.069848714069593</v>
      </c>
      <c r="V116" s="35">
        <v>-42.575143721633886</v>
      </c>
      <c r="W116" s="35">
        <v>-42.080438729198185</v>
      </c>
      <c r="X116" s="35">
        <v>-41.585733736762478</v>
      </c>
      <c r="Y116" s="35">
        <v>-41.091028744326778</v>
      </c>
      <c r="Z116" s="35">
        <v>-40.61962121212121</v>
      </c>
      <c r="AA116" s="35">
        <v>-40.218106060606061</v>
      </c>
      <c r="AB116" s="35">
        <v>-39.816590909090905</v>
      </c>
      <c r="AC116" s="35">
        <v>-39.415075757575757</v>
      </c>
      <c r="AD116" s="35">
        <v>-39.013560606060608</v>
      </c>
      <c r="AE116" s="35">
        <v>-38.612045454545452</v>
      </c>
      <c r="AF116" s="35">
        <v>-38.210530303030303</v>
      </c>
      <c r="AG116" s="35">
        <v>-37.854644478063541</v>
      </c>
      <c r="AH116" s="35">
        <v>-37.523328290468989</v>
      </c>
      <c r="AI116" s="35">
        <v>-37.192012102874436</v>
      </c>
      <c r="AJ116" s="35">
        <v>-36.860695915279884</v>
      </c>
      <c r="AK116" s="35">
        <v>-36.529379727685324</v>
      </c>
      <c r="AL116" s="35">
        <v>-36.198063540090772</v>
      </c>
      <c r="AM116" s="35">
        <v>-35.868804841149775</v>
      </c>
      <c r="AN116" s="35">
        <v>-35.588925869894105</v>
      </c>
      <c r="AO116" s="35">
        <v>-35.309046898638428</v>
      </c>
      <c r="AP116" s="35">
        <v>-35.029167927382758</v>
      </c>
      <c r="AQ116" s="35">
        <v>-34.749288956127081</v>
      </c>
      <c r="AR116" s="35">
        <v>-34.469409984871412</v>
      </c>
      <c r="AS116" s="35">
        <v>-34.189531013615735</v>
      </c>
      <c r="AT116" s="35">
        <v>-33.925264750378219</v>
      </c>
      <c r="AU116" s="35">
        <v>-33.681694402420575</v>
      </c>
      <c r="AV116" s="35">
        <v>-33.438124054462939</v>
      </c>
      <c r="AW116" s="35">
        <v>-33.194553706505296</v>
      </c>
      <c r="AX116" s="35">
        <v>-32.950983358547653</v>
      </c>
      <c r="AY116" s="35">
        <v>-32.707413010590017</v>
      </c>
      <c r="AZ116" s="35">
        <v>-32.463842662632374</v>
      </c>
      <c r="BA116" s="35">
        <v>-32.241090909090907</v>
      </c>
      <c r="BB116" s="35">
        <v>-32.022909090909089</v>
      </c>
      <c r="BC116" s="35">
        <v>-31.804727272727273</v>
      </c>
      <c r="BD116" s="35">
        <v>-31.58969696969697</v>
      </c>
      <c r="BE116" s="35">
        <v>-31.377575757575759</v>
      </c>
      <c r="BF116" s="35">
        <v>-31.170727272727273</v>
      </c>
      <c r="BG116" s="35">
        <v>-30.966265060240964</v>
      </c>
      <c r="BH116" s="35">
        <v>-30.767469879518071</v>
      </c>
      <c r="BI116" s="35">
        <v>-30.568000000000001</v>
      </c>
      <c r="BJ116" s="35">
        <v>-30.368000000000002</v>
      </c>
      <c r="BK116" s="35">
        <v>-30.173515151515151</v>
      </c>
      <c r="BL116" s="35">
        <v>-29.981151515151517</v>
      </c>
      <c r="BM116" s="35">
        <v>-29.793272727272726</v>
      </c>
      <c r="BN116" s="35">
        <v>-29.605393939393938</v>
      </c>
      <c r="BO116" s="35">
        <v>-29.417515151515151</v>
      </c>
      <c r="BP116" s="35">
        <v>-29.230722891566266</v>
      </c>
      <c r="BQ116" s="35">
        <v>-29.043636363636363</v>
      </c>
      <c r="BR116" s="35">
        <v>-28.855757575757575</v>
      </c>
      <c r="BS116" s="35">
        <v>-28.671818181818182</v>
      </c>
      <c r="BT116" s="35">
        <v>-28.49</v>
      </c>
    </row>
    <row r="117" spans="1:72" ht="21.75" hidden="1" thickBot="1">
      <c r="A117" s="83" t="s">
        <v>6</v>
      </c>
      <c r="B117" s="35">
        <v>-26.228424242424239</v>
      </c>
      <c r="C117" s="35">
        <v>-25.521272727272727</v>
      </c>
      <c r="D117" s="35">
        <v>-24.866727272727275</v>
      </c>
      <c r="E117" s="35">
        <v>-24.265272727272727</v>
      </c>
      <c r="F117" s="35">
        <v>-23.68781818181818</v>
      </c>
      <c r="G117" s="35">
        <v>-23.160545454545453</v>
      </c>
      <c r="H117" s="35">
        <v>-22.655361445783132</v>
      </c>
      <c r="I117" s="35">
        <v>-22.179457831325301</v>
      </c>
      <c r="J117" s="35">
        <v>-21.738666666666667</v>
      </c>
      <c r="K117" s="35">
        <v>-21.312727272727273</v>
      </c>
      <c r="L117" s="35">
        <v>-20.918787878787878</v>
      </c>
      <c r="M117" s="35">
        <v>-20.56139183055976</v>
      </c>
      <c r="N117" s="35">
        <v>-20.245204236006053</v>
      </c>
      <c r="O117" s="35">
        <v>-19.929016641452346</v>
      </c>
      <c r="P117" s="35">
        <v>-19.612829046898639</v>
      </c>
      <c r="Q117" s="35">
        <v>-19.296641452344932</v>
      </c>
      <c r="R117" s="35">
        <v>-18.980453857791225</v>
      </c>
      <c r="S117" s="35">
        <v>-18.664266263237518</v>
      </c>
      <c r="T117" s="35">
        <v>-18.42354009077156</v>
      </c>
      <c r="U117" s="35">
        <v>-18.195098335854766</v>
      </c>
      <c r="V117" s="35">
        <v>-17.966656580937972</v>
      </c>
      <c r="W117" s="35">
        <v>-17.738214826021181</v>
      </c>
      <c r="X117" s="35">
        <v>-17.509773071104387</v>
      </c>
      <c r="Y117" s="35">
        <v>-17.281331316187593</v>
      </c>
      <c r="Z117" s="35">
        <v>-17.066818181818181</v>
      </c>
      <c r="AA117" s="35">
        <v>-16.894090909090909</v>
      </c>
      <c r="AB117" s="35">
        <v>-16.721363636363638</v>
      </c>
      <c r="AC117" s="35">
        <v>-16.548636363636362</v>
      </c>
      <c r="AD117" s="35">
        <v>-16.37590909090909</v>
      </c>
      <c r="AE117" s="35">
        <v>-16.203181818181818</v>
      </c>
      <c r="AF117" s="35">
        <v>-16.030454545454546</v>
      </c>
      <c r="AG117" s="35">
        <v>-15.883464447806354</v>
      </c>
      <c r="AH117" s="35">
        <v>-15.750332829046899</v>
      </c>
      <c r="AI117" s="35">
        <v>-15.617201210287444</v>
      </c>
      <c r="AJ117" s="35">
        <v>-15.484069591527989</v>
      </c>
      <c r="AK117" s="35">
        <v>-15.350937972768532</v>
      </c>
      <c r="AL117" s="35">
        <v>-15.217806354009078</v>
      </c>
      <c r="AM117" s="35">
        <v>-15.085824508320727</v>
      </c>
      <c r="AN117" s="35">
        <v>-14.981437216338881</v>
      </c>
      <c r="AO117" s="35">
        <v>-14.877049924357035</v>
      </c>
      <c r="AP117" s="35">
        <v>-14.772662632375189</v>
      </c>
      <c r="AQ117" s="35">
        <v>-14.668275340393343</v>
      </c>
      <c r="AR117" s="35">
        <v>-14.563888048411499</v>
      </c>
      <c r="AS117" s="35">
        <v>-14.459500756429653</v>
      </c>
      <c r="AT117" s="35">
        <v>-14.364220877458397</v>
      </c>
      <c r="AU117" s="35">
        <v>-14.281013615733738</v>
      </c>
      <c r="AV117" s="35">
        <v>-14.197806354009078</v>
      </c>
      <c r="AW117" s="35">
        <v>-14.114599092284417</v>
      </c>
      <c r="AX117" s="35">
        <v>-14.031391830559757</v>
      </c>
      <c r="AY117" s="35">
        <v>-13.948184568835098</v>
      </c>
      <c r="AZ117" s="35">
        <v>-13.864977307110438</v>
      </c>
      <c r="BA117" s="35">
        <v>-13.78539393939394</v>
      </c>
      <c r="BB117" s="35">
        <v>-13.708666666666668</v>
      </c>
      <c r="BC117" s="35">
        <v>-13.641999999999999</v>
      </c>
      <c r="BD117" s="35">
        <v>-13.572181818181818</v>
      </c>
      <c r="BE117" s="35">
        <v>-13.499454545454546</v>
      </c>
      <c r="BF117" s="35">
        <v>-13.432</v>
      </c>
      <c r="BG117" s="35">
        <v>-13.366746987951808</v>
      </c>
      <c r="BH117" s="35">
        <v>-13.306506024096386</v>
      </c>
      <c r="BI117" s="35">
        <v>-13.242666666666667</v>
      </c>
      <c r="BJ117" s="35">
        <v>-13.176</v>
      </c>
      <c r="BK117" s="35">
        <v>-13.114848484848485</v>
      </c>
      <c r="BL117" s="35">
        <v>-13.054242424242425</v>
      </c>
      <c r="BM117" s="35">
        <v>-12.993636363636364</v>
      </c>
      <c r="BN117" s="35">
        <v>-12.933030303030304</v>
      </c>
      <c r="BO117" s="35">
        <v>-12.872424242424241</v>
      </c>
      <c r="BP117" s="35">
        <v>-12.812168674698794</v>
      </c>
      <c r="BQ117" s="35">
        <v>-12.751818181818182</v>
      </c>
      <c r="BR117" s="35">
        <v>-12.691212121212121</v>
      </c>
      <c r="BS117" s="35">
        <v>-12.630606060606061</v>
      </c>
      <c r="BT117" s="35">
        <v>-12.57</v>
      </c>
    </row>
    <row r="118" spans="1:72" ht="21.75" hidden="1" thickBot="1">
      <c r="A118" s="83" t="s">
        <v>7</v>
      </c>
      <c r="B118" s="35">
        <v>-5.6688000000000001</v>
      </c>
      <c r="C118" s="35">
        <v>-5.7292606060606062</v>
      </c>
      <c r="D118" s="35">
        <v>-5.7904727272727277</v>
      </c>
      <c r="E118" s="35">
        <v>-5.8521272727272731</v>
      </c>
      <c r="F118" s="35">
        <v>-5.9138969696969692</v>
      </c>
      <c r="G118" s="35">
        <v>-5.9751090909090907</v>
      </c>
      <c r="H118" s="35">
        <v>-6.036421686746988</v>
      </c>
      <c r="I118" s="35">
        <v>-6.0978674698795183</v>
      </c>
      <c r="J118" s="35">
        <v>-6.1591333333333331</v>
      </c>
      <c r="K118" s="35">
        <v>-6.2202000000000002</v>
      </c>
      <c r="L118" s="35">
        <v>-6.2801999999999998</v>
      </c>
      <c r="M118" s="35">
        <v>-6.3395885022692893</v>
      </c>
      <c r="N118" s="35">
        <v>-6.3982874432677761</v>
      </c>
      <c r="O118" s="35">
        <v>-6.4569863842662638</v>
      </c>
      <c r="P118" s="35">
        <v>-6.5156853252647506</v>
      </c>
      <c r="Q118" s="35">
        <v>-6.5743842662632375</v>
      </c>
      <c r="R118" s="35">
        <v>-6.6330832072617252</v>
      </c>
      <c r="S118" s="35">
        <v>-6.691782148260212</v>
      </c>
      <c r="T118" s="35">
        <v>-6.7474886535552194</v>
      </c>
      <c r="U118" s="35">
        <v>-6.8027080181543118</v>
      </c>
      <c r="V118" s="35">
        <v>-6.8579273827534042</v>
      </c>
      <c r="W118" s="35">
        <v>-6.9131467473524966</v>
      </c>
      <c r="X118" s="35">
        <v>-6.9683661119515889</v>
      </c>
      <c r="Y118" s="35">
        <v>-7.0235854765506813</v>
      </c>
      <c r="Z118" s="35">
        <v>-7.0779924242424244</v>
      </c>
      <c r="AA118" s="35">
        <v>-7.129962121212122</v>
      </c>
      <c r="AB118" s="35">
        <v>-7.1819318181818188</v>
      </c>
      <c r="AC118" s="35">
        <v>-7.2339015151515156</v>
      </c>
      <c r="AD118" s="35">
        <v>-7.2858712121212124</v>
      </c>
      <c r="AE118" s="35">
        <v>-7.3378409090909091</v>
      </c>
      <c r="AF118" s="35">
        <v>-7.3898106060606068</v>
      </c>
      <c r="AG118" s="35">
        <v>-7.4394674735249628</v>
      </c>
      <c r="AH118" s="35">
        <v>-7.4878789712556735</v>
      </c>
      <c r="AI118" s="35">
        <v>-7.5362904689863841</v>
      </c>
      <c r="AJ118" s="35">
        <v>-7.5847019667170956</v>
      </c>
      <c r="AK118" s="35">
        <v>-7.6331134644478063</v>
      </c>
      <c r="AL118" s="35">
        <v>-7.6815249621785169</v>
      </c>
      <c r="AM118" s="35">
        <v>-7.7298275340393339</v>
      </c>
      <c r="AN118" s="35">
        <v>-7.7755158850226929</v>
      </c>
      <c r="AO118" s="35">
        <v>-7.821204236006051</v>
      </c>
      <c r="AP118" s="35">
        <v>-7.8668925869894091</v>
      </c>
      <c r="AQ118" s="35">
        <v>-7.9125809379727681</v>
      </c>
      <c r="AR118" s="35">
        <v>-7.9582692889561262</v>
      </c>
      <c r="AS118" s="35">
        <v>-8.0039576399394843</v>
      </c>
      <c r="AT118" s="35">
        <v>-8.0486051437216339</v>
      </c>
      <c r="AU118" s="35">
        <v>-8.0918729198184565</v>
      </c>
      <c r="AV118" s="35">
        <v>-8.135140695915279</v>
      </c>
      <c r="AW118" s="35">
        <v>-8.1784084720121033</v>
      </c>
      <c r="AX118" s="35">
        <v>-8.2216762481089258</v>
      </c>
      <c r="AY118" s="35">
        <v>-8.2649440242057501</v>
      </c>
      <c r="AZ118" s="35">
        <v>-8.3082118003025727</v>
      </c>
      <c r="BA118" s="35">
        <v>-8.3507878787878784</v>
      </c>
      <c r="BB118" s="35">
        <v>-8.3932121212121213</v>
      </c>
      <c r="BC118" s="35">
        <v>-8.4356363636363625</v>
      </c>
      <c r="BD118" s="35">
        <v>-8.4780606060606054</v>
      </c>
      <c r="BE118" s="35">
        <v>-8.5204848484848483</v>
      </c>
      <c r="BF118" s="35">
        <v>-8.5629090909090912</v>
      </c>
      <c r="BG118" s="35">
        <v>-8.6052771084337358</v>
      </c>
      <c r="BH118" s="35">
        <v>-8.6474457831325307</v>
      </c>
      <c r="BI118" s="35">
        <v>-8.6900969696969703</v>
      </c>
      <c r="BJ118" s="35">
        <v>-8.7331272727272733</v>
      </c>
      <c r="BK118" s="35">
        <v>-8.7772606060606062</v>
      </c>
      <c r="BL118" s="35">
        <v>-8.8216606060606058</v>
      </c>
      <c r="BM118" s="35">
        <v>-8.8665090909090907</v>
      </c>
      <c r="BN118" s="35">
        <v>-8.9120969696969699</v>
      </c>
      <c r="BO118" s="35">
        <v>-8.9581575757575767</v>
      </c>
      <c r="BP118" s="35">
        <v>-9.0051084337349412</v>
      </c>
      <c r="BQ118" s="35">
        <v>-9.052545454545454</v>
      </c>
      <c r="BR118" s="35">
        <v>-9.1010303030303028</v>
      </c>
      <c r="BS118" s="35">
        <v>-9.1506969696969698</v>
      </c>
      <c r="BT118" s="35">
        <v>-9.2010000000000005</v>
      </c>
    </row>
    <row r="119" spans="1:72" ht="21.75" hidden="1" thickBot="1">
      <c r="A119" s="83"/>
    </row>
    <row r="120" spans="1:72" ht="21.75" hidden="1" thickBot="1">
      <c r="A120" s="88"/>
    </row>
    <row r="121" spans="1:72" ht="21.75" hidden="1" thickBot="1">
      <c r="A121" s="88"/>
    </row>
    <row r="122" spans="1:72" ht="21.75" hidden="1" thickBot="1">
      <c r="A122" s="88"/>
    </row>
    <row r="123" spans="1:72" ht="21.75" hidden="1" thickBot="1">
      <c r="A123" s="88"/>
    </row>
    <row r="124" spans="1:72" ht="21.75" hidden="1" thickBot="1">
      <c r="A124" s="88"/>
    </row>
    <row r="125" spans="1:72" ht="21.75" hidden="1" thickBot="1">
      <c r="A125" s="88"/>
    </row>
    <row r="126" spans="1:72" ht="21.75" hidden="1" thickBot="1">
      <c r="A126" s="88"/>
    </row>
    <row r="127" spans="1:72" ht="21.75" hidden="1" thickBot="1">
      <c r="A127" s="88"/>
    </row>
    <row r="128" spans="1:72" ht="21.75" hidden="1" thickBot="1">
      <c r="A128" s="88"/>
    </row>
    <row r="129" spans="1:72" ht="21.75" hidden="1" thickBot="1">
      <c r="A129" s="88"/>
    </row>
    <row r="130" spans="1:72" ht="22.5" hidden="1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/>
    <row r="132" spans="1:72" ht="30" customHeight="1" thickTop="1" thickBot="1">
      <c r="A132" s="86" t="s">
        <v>28</v>
      </c>
      <c r="B132" s="59">
        <v>300</v>
      </c>
      <c r="C132" s="59">
        <v>310</v>
      </c>
      <c r="D132" s="59">
        <v>320</v>
      </c>
      <c r="E132" s="59">
        <v>330</v>
      </c>
      <c r="F132" s="59">
        <v>340</v>
      </c>
      <c r="G132" s="59">
        <v>350</v>
      </c>
      <c r="H132" s="59">
        <v>360</v>
      </c>
      <c r="I132" s="59">
        <v>370</v>
      </c>
      <c r="J132" s="59">
        <v>380</v>
      </c>
      <c r="K132" s="59">
        <v>390</v>
      </c>
      <c r="L132" s="59">
        <v>400</v>
      </c>
      <c r="M132" s="59">
        <v>410</v>
      </c>
      <c r="N132" s="59">
        <v>420</v>
      </c>
      <c r="O132" s="59">
        <v>430</v>
      </c>
      <c r="P132" s="59">
        <v>440</v>
      </c>
      <c r="Q132" s="59">
        <v>450</v>
      </c>
      <c r="R132" s="59">
        <v>460</v>
      </c>
      <c r="S132" s="59">
        <v>470</v>
      </c>
      <c r="T132" s="59">
        <v>480</v>
      </c>
      <c r="U132" s="59">
        <v>490</v>
      </c>
      <c r="V132" s="59">
        <v>500</v>
      </c>
      <c r="W132" s="59">
        <v>510</v>
      </c>
      <c r="X132" s="59">
        <v>520</v>
      </c>
      <c r="Y132" s="59">
        <v>530</v>
      </c>
      <c r="Z132" s="59">
        <v>540</v>
      </c>
      <c r="AA132" s="59">
        <v>550</v>
      </c>
      <c r="AB132" s="59">
        <v>560</v>
      </c>
      <c r="AC132" s="59">
        <v>570</v>
      </c>
      <c r="AD132" s="59">
        <v>580</v>
      </c>
      <c r="AE132" s="59">
        <v>590</v>
      </c>
      <c r="AF132" s="59">
        <v>600</v>
      </c>
      <c r="AG132" s="59">
        <v>610</v>
      </c>
      <c r="AH132" s="59">
        <v>620</v>
      </c>
      <c r="AI132" s="59">
        <v>630</v>
      </c>
      <c r="AJ132" s="59">
        <v>640</v>
      </c>
      <c r="AK132" s="59">
        <v>650</v>
      </c>
      <c r="AL132" s="59">
        <v>660</v>
      </c>
      <c r="AM132" s="59">
        <v>670</v>
      </c>
      <c r="AN132" s="59">
        <v>680</v>
      </c>
      <c r="AO132" s="59">
        <v>690</v>
      </c>
      <c r="AP132" s="59">
        <v>700</v>
      </c>
      <c r="AQ132" s="59">
        <v>710</v>
      </c>
      <c r="AR132" s="59">
        <v>720</v>
      </c>
      <c r="AS132" s="59">
        <v>730</v>
      </c>
      <c r="AT132" s="59">
        <v>740</v>
      </c>
      <c r="AU132" s="59">
        <v>750</v>
      </c>
      <c r="AV132" s="59">
        <v>760</v>
      </c>
      <c r="AW132" s="59">
        <v>770</v>
      </c>
      <c r="AX132" s="59">
        <v>780</v>
      </c>
      <c r="AY132" s="59">
        <v>790</v>
      </c>
      <c r="AZ132" s="59">
        <v>800</v>
      </c>
      <c r="BA132" s="59">
        <v>810</v>
      </c>
      <c r="BB132" s="59">
        <v>820</v>
      </c>
      <c r="BC132" s="59">
        <v>830</v>
      </c>
      <c r="BD132" s="59">
        <v>840</v>
      </c>
      <c r="BE132" s="59">
        <v>850</v>
      </c>
      <c r="BF132" s="59">
        <v>860</v>
      </c>
      <c r="BG132" s="59">
        <v>870</v>
      </c>
      <c r="BH132" s="59">
        <v>880</v>
      </c>
      <c r="BI132" s="59">
        <v>890</v>
      </c>
      <c r="BJ132" s="59">
        <v>900</v>
      </c>
      <c r="BK132" s="59">
        <v>910</v>
      </c>
      <c r="BL132" s="59">
        <v>920</v>
      </c>
      <c r="BM132" s="59">
        <v>930</v>
      </c>
      <c r="BN132" s="59">
        <v>940</v>
      </c>
      <c r="BO132" s="59">
        <v>950</v>
      </c>
      <c r="BP132" s="59">
        <v>960</v>
      </c>
      <c r="BQ132" s="59">
        <v>970</v>
      </c>
      <c r="BR132" s="59">
        <v>980</v>
      </c>
      <c r="BS132" s="59">
        <v>990</v>
      </c>
      <c r="BT132" s="59">
        <v>1000</v>
      </c>
    </row>
    <row r="133" spans="1:72" ht="9.9499999999999993" customHeight="1" thickTop="1" thickBot="1">
      <c r="A133" s="83" t="s">
        <v>125</v>
      </c>
      <c r="B133" s="35">
        <v>0.08</v>
      </c>
      <c r="C133" s="35">
        <v>0.08</v>
      </c>
      <c r="D133" s="35">
        <v>0.08</v>
      </c>
      <c r="E133" s="35">
        <v>0.08</v>
      </c>
      <c r="F133" s="35">
        <v>0.08</v>
      </c>
      <c r="G133" s="35">
        <v>0.08</v>
      </c>
      <c r="H133" s="35">
        <v>0.08</v>
      </c>
      <c r="I133" s="35">
        <v>0.08</v>
      </c>
      <c r="J133" s="35">
        <v>0.08</v>
      </c>
      <c r="K133" s="35">
        <v>0.08</v>
      </c>
      <c r="L133" s="35">
        <v>0.08</v>
      </c>
      <c r="M133" s="35">
        <v>0.08</v>
      </c>
      <c r="N133" s="35">
        <v>0.08</v>
      </c>
      <c r="O133" s="35">
        <v>0.08</v>
      </c>
      <c r="P133" s="35">
        <v>0.08</v>
      </c>
      <c r="Q133" s="35">
        <v>0.08</v>
      </c>
      <c r="R133" s="35">
        <v>0.08</v>
      </c>
      <c r="S133" s="35">
        <v>0.08</v>
      </c>
      <c r="T133" s="35">
        <v>0.08</v>
      </c>
      <c r="U133" s="35">
        <v>0.08</v>
      </c>
      <c r="V133" s="35">
        <v>0.08</v>
      </c>
      <c r="W133" s="35">
        <v>0.08</v>
      </c>
      <c r="X133" s="35">
        <v>0.08</v>
      </c>
      <c r="Y133" s="35">
        <v>0.08</v>
      </c>
      <c r="Z133" s="35">
        <v>0.08</v>
      </c>
      <c r="AA133" s="35">
        <v>0.08</v>
      </c>
      <c r="AB133" s="35">
        <v>0.08</v>
      </c>
      <c r="AC133" s="35">
        <v>0.08</v>
      </c>
      <c r="AD133" s="35">
        <v>0.08</v>
      </c>
      <c r="AE133" s="35">
        <v>0.08</v>
      </c>
      <c r="AF133" s="35">
        <v>0.08</v>
      </c>
      <c r="AG133" s="35">
        <v>0.08</v>
      </c>
      <c r="AH133" s="35">
        <v>0.08</v>
      </c>
      <c r="AI133" s="35">
        <v>0.08</v>
      </c>
      <c r="AJ133" s="35">
        <v>0.08</v>
      </c>
      <c r="AK133" s="35">
        <v>0.08</v>
      </c>
      <c r="AL133" s="35">
        <v>0.08</v>
      </c>
      <c r="AM133" s="35">
        <v>7.9999975757575753E-2</v>
      </c>
      <c r="AN133" s="35">
        <v>7.9999369696969705E-2</v>
      </c>
      <c r="AO133" s="35">
        <v>7.9998295180722892E-2</v>
      </c>
      <c r="AP133" s="35">
        <v>7.9996487951807221E-2</v>
      </c>
      <c r="AQ133" s="35">
        <v>7.9992018181818184E-2</v>
      </c>
      <c r="AR133" s="35">
        <v>7.9985933333333342E-2</v>
      </c>
      <c r="AS133" s="35">
        <v>7.9972599999999991E-2</v>
      </c>
      <c r="AT133" s="35">
        <v>7.9948581818181819E-2</v>
      </c>
      <c r="AU133" s="35">
        <v>7.9910400000000006E-2</v>
      </c>
      <c r="AV133" s="35">
        <v>4.2225149454545675E-2</v>
      </c>
      <c r="AW133" s="35">
        <v>1.8513600000000054E-4</v>
      </c>
      <c r="AX133" s="35">
        <v>6.3336000000000533E-5</v>
      </c>
      <c r="AY133" s="35">
        <v>5.7159233253012144E-22</v>
      </c>
      <c r="AZ133" s="35">
        <v>9.2805525301203196E-23</v>
      </c>
      <c r="BA133" s="35">
        <v>5.800937061199996E-24</v>
      </c>
      <c r="BB133" s="35">
        <v>4.7973237211999962E-24</v>
      </c>
      <c r="BC133" s="35">
        <v>3.7937103811999957E-24</v>
      </c>
      <c r="BD133" s="35">
        <v>2.7900970411999951E-24</v>
      </c>
      <c r="BE133" s="35">
        <v>1.7864837011999953E-24</v>
      </c>
      <c r="BF133" s="35">
        <v>7.8287036119999478E-25</v>
      </c>
      <c r="BG133" s="35">
        <v>4.5413544578313127E-29</v>
      </c>
      <c r="BH133" s="35">
        <v>1.567511084337341E-29</v>
      </c>
      <c r="BI133" s="35">
        <v>2.0010460606060583E-30</v>
      </c>
      <c r="BJ133" s="35">
        <v>9.4898545454545205E-31</v>
      </c>
      <c r="BK133" s="35">
        <v>4.4543975757575653E-31</v>
      </c>
      <c r="BL133" s="35">
        <v>9.554329333333318E-32</v>
      </c>
      <c r="BM133" s="35">
        <v>2.855595999999984E-32</v>
      </c>
      <c r="BN133" s="35">
        <v>1.5691992121212091E-33</v>
      </c>
      <c r="BO133" s="35">
        <v>1.5657496969696647E-34</v>
      </c>
      <c r="BP133" s="35">
        <v>4.2198192771084282E-35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>
      <c r="A134" s="83" t="s">
        <v>126</v>
      </c>
      <c r="B134" s="35">
        <v>0.08</v>
      </c>
      <c r="C134" s="35">
        <v>0.08</v>
      </c>
      <c r="D134" s="35">
        <v>0.08</v>
      </c>
      <c r="E134" s="35">
        <v>0.08</v>
      </c>
      <c r="F134" s="35">
        <v>0.08</v>
      </c>
      <c r="G134" s="35">
        <v>0.08</v>
      </c>
      <c r="H134" s="35">
        <v>0.08</v>
      </c>
      <c r="I134" s="35">
        <v>0.08</v>
      </c>
      <c r="J134" s="35">
        <v>0.08</v>
      </c>
      <c r="K134" s="35">
        <v>0.08</v>
      </c>
      <c r="L134" s="35">
        <v>0.08</v>
      </c>
      <c r="M134" s="35">
        <v>0.08</v>
      </c>
      <c r="N134" s="35">
        <v>0.08</v>
      </c>
      <c r="O134" s="35">
        <v>0.08</v>
      </c>
      <c r="P134" s="35">
        <v>0.08</v>
      </c>
      <c r="Q134" s="35">
        <v>0.08</v>
      </c>
      <c r="R134" s="35">
        <v>0.08</v>
      </c>
      <c r="S134" s="35">
        <v>0.08</v>
      </c>
      <c r="T134" s="35">
        <v>0.08</v>
      </c>
      <c r="U134" s="35">
        <v>0.08</v>
      </c>
      <c r="V134" s="35">
        <v>0.08</v>
      </c>
      <c r="W134" s="35">
        <v>0.08</v>
      </c>
      <c r="X134" s="35">
        <v>0.08</v>
      </c>
      <c r="Y134" s="35">
        <v>0.08</v>
      </c>
      <c r="Z134" s="35">
        <v>0.08</v>
      </c>
      <c r="AA134" s="35">
        <v>0.08</v>
      </c>
      <c r="AB134" s="35">
        <v>0.08</v>
      </c>
      <c r="AC134" s="35">
        <v>0.08</v>
      </c>
      <c r="AD134" s="35">
        <v>0.08</v>
      </c>
      <c r="AE134" s="35">
        <v>0.08</v>
      </c>
      <c r="AF134" s="35">
        <v>0.08</v>
      </c>
      <c r="AG134" s="35">
        <v>0.08</v>
      </c>
      <c r="AH134" s="35">
        <v>0.08</v>
      </c>
      <c r="AI134" s="35">
        <v>0.08</v>
      </c>
      <c r="AJ134" s="35">
        <v>0.08</v>
      </c>
      <c r="AK134" s="35">
        <v>0.08</v>
      </c>
      <c r="AL134" s="35">
        <v>0.08</v>
      </c>
      <c r="AM134" s="35">
        <v>0.08</v>
      </c>
      <c r="AN134" s="35">
        <v>0.08</v>
      </c>
      <c r="AO134" s="35">
        <v>0.08</v>
      </c>
      <c r="AP134" s="35">
        <v>0.08</v>
      </c>
      <c r="AQ134" s="35">
        <v>0.08</v>
      </c>
      <c r="AR134" s="35">
        <v>0.08</v>
      </c>
      <c r="AS134" s="35">
        <v>0.08</v>
      </c>
      <c r="AT134" s="35">
        <v>0.08</v>
      </c>
      <c r="AU134" s="35">
        <v>0.08</v>
      </c>
      <c r="AV134" s="35">
        <v>4.2181818181818403E-2</v>
      </c>
      <c r="AW134" s="35">
        <v>4.1371636363636485E-27</v>
      </c>
      <c r="AX134" s="35">
        <v>1.4153454545454668E-27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</row>
    <row r="135" spans="1:72" ht="9.9499999999999993" customHeight="1" thickBot="1">
      <c r="A135" s="83" t="s">
        <v>101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0</v>
      </c>
      <c r="N135" s="35">
        <v>0</v>
      </c>
      <c r="O135" s="35">
        <v>0</v>
      </c>
      <c r="P135" s="35">
        <v>0</v>
      </c>
      <c r="Q135" s="35">
        <v>0</v>
      </c>
      <c r="R135" s="35">
        <v>0</v>
      </c>
      <c r="S135" s="35">
        <v>0</v>
      </c>
      <c r="T135" s="35">
        <v>0</v>
      </c>
      <c r="U135" s="35">
        <v>0</v>
      </c>
      <c r="V135" s="35">
        <v>0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>
        <v>0</v>
      </c>
      <c r="AC135" s="35">
        <v>0</v>
      </c>
      <c r="AD135" s="35">
        <v>0</v>
      </c>
      <c r="AE135" s="35">
        <v>0</v>
      </c>
      <c r="AF135" s="35">
        <v>0</v>
      </c>
      <c r="AG135" s="35">
        <v>0</v>
      </c>
      <c r="AH135" s="35">
        <v>0</v>
      </c>
      <c r="AI135" s="35">
        <v>0</v>
      </c>
      <c r="AJ135" s="35">
        <v>0</v>
      </c>
      <c r="AK135" s="35">
        <v>0</v>
      </c>
      <c r="AL135" s="35">
        <v>0</v>
      </c>
      <c r="AM135" s="35">
        <v>0</v>
      </c>
      <c r="AN135" s="35">
        <v>0</v>
      </c>
      <c r="AO135" s="35">
        <v>0</v>
      </c>
      <c r="AP135" s="35">
        <v>0</v>
      </c>
      <c r="AQ135" s="35">
        <v>0</v>
      </c>
      <c r="AR135" s="35">
        <v>0</v>
      </c>
      <c r="AS135" s="35">
        <v>0</v>
      </c>
      <c r="AT135" s="35">
        <v>0</v>
      </c>
      <c r="AU135" s="35">
        <v>0</v>
      </c>
      <c r="AV135" s="35">
        <v>0</v>
      </c>
      <c r="AW135" s="35">
        <v>0</v>
      </c>
      <c r="AX135" s="35">
        <v>0</v>
      </c>
      <c r="AY135" s="35">
        <v>0</v>
      </c>
      <c r="AZ135" s="35">
        <v>0</v>
      </c>
      <c r="BA135" s="35">
        <v>3.8403333333333549E-22</v>
      </c>
      <c r="BB135" s="35">
        <v>8.5236666666666889E-22</v>
      </c>
      <c r="BC135" s="35">
        <v>1.3207000000000021E-21</v>
      </c>
      <c r="BD135" s="35">
        <v>1.7890333333333356E-21</v>
      </c>
      <c r="BE135" s="35">
        <v>2.2573666666666689E-21</v>
      </c>
      <c r="BF135" s="35">
        <v>2.7257000000000021E-21</v>
      </c>
      <c r="BG135" s="35">
        <v>3.0570987951807761E-20</v>
      </c>
      <c r="BH135" s="35">
        <v>1.5548002409638589E-19</v>
      </c>
      <c r="BI135" s="35">
        <v>5.0622664242424438E-18</v>
      </c>
      <c r="BJ135" s="35">
        <v>1.3726242181818202E-17</v>
      </c>
      <c r="BK135" s="35">
        <v>1.3922784242424272E-16</v>
      </c>
      <c r="BL135" s="35">
        <v>3.6103000000000106E-16</v>
      </c>
      <c r="BM135" s="35">
        <v>8.2403000000000109E-16</v>
      </c>
      <c r="BN135" s="35">
        <v>2.1732490909090953E-15</v>
      </c>
      <c r="BO135" s="35">
        <v>4.0890672727272772E-15</v>
      </c>
      <c r="BP135" s="35">
        <v>4.3634253012048194E-15</v>
      </c>
      <c r="BQ135" s="35">
        <v>4.5990727272727275E-15</v>
      </c>
      <c r="BR135" s="35">
        <v>4.9039818181818185E-15</v>
      </c>
      <c r="BS135" s="35">
        <v>5.2872454545454545E-15</v>
      </c>
      <c r="BT135" s="35">
        <v>5.7126999999999999E-15</v>
      </c>
    </row>
    <row r="136" spans="1:72" ht="9.9499999999999993" customHeight="1" thickBot="1">
      <c r="A136" s="83" t="s">
        <v>54</v>
      </c>
      <c r="B136" s="35">
        <v>1.6380516951641748E-19</v>
      </c>
      <c r="C136" s="35">
        <v>2.2469925892549466E-19</v>
      </c>
      <c r="D136" s="35">
        <v>2.8559334833457187E-19</v>
      </c>
      <c r="E136" s="35">
        <v>3.4648743774364903E-19</v>
      </c>
      <c r="F136" s="35">
        <v>5.501346898638447E-19</v>
      </c>
      <c r="G136" s="35">
        <v>2.3954433131618775E-18</v>
      </c>
      <c r="H136" s="35">
        <v>4.2407519364599097E-18</v>
      </c>
      <c r="I136" s="35">
        <v>6.0860605597579426E-18</v>
      </c>
      <c r="J136" s="35">
        <v>7.9313691830559763E-18</v>
      </c>
      <c r="K136" s="35">
        <v>9.7766778063540085E-18</v>
      </c>
      <c r="L136" s="35">
        <v>1.1621986429652041E-17</v>
      </c>
      <c r="M136" s="35">
        <v>1.1704085103274133E-17</v>
      </c>
      <c r="N136" s="35">
        <v>9.7978831953467491E-18</v>
      </c>
      <c r="O136" s="35">
        <v>7.891681287419364E-18</v>
      </c>
      <c r="P136" s="35">
        <v>5.9854793794919806E-18</v>
      </c>
      <c r="Q136" s="35">
        <v>4.0792774715645971E-18</v>
      </c>
      <c r="R136" s="35">
        <v>2.1730755636372136E-18</v>
      </c>
      <c r="S136" s="35">
        <v>2.6687365570982856E-19</v>
      </c>
      <c r="T136" s="35">
        <v>1.1238027231936251E-13</v>
      </c>
      <c r="U136" s="35">
        <v>2.4305500756816902E-13</v>
      </c>
      <c r="V136" s="35">
        <v>3.7372974281697558E-13</v>
      </c>
      <c r="W136" s="35">
        <v>5.0440447806578208E-13</v>
      </c>
      <c r="X136" s="35">
        <v>6.3507921331458863E-13</v>
      </c>
      <c r="Y136" s="35">
        <v>7.6575394856339518E-13</v>
      </c>
      <c r="Z136" s="35">
        <v>2.013920606060606E-12</v>
      </c>
      <c r="AA136" s="35">
        <v>6.61456303030303E-12</v>
      </c>
      <c r="AB136" s="35">
        <v>1.1215205454545454E-11</v>
      </c>
      <c r="AC136" s="35">
        <v>1.5815847878787878E-11</v>
      </c>
      <c r="AD136" s="35">
        <v>2.0416490303030304E-11</v>
      </c>
      <c r="AE136" s="35">
        <v>2.5017132727272727E-11</v>
      </c>
      <c r="AF136" s="35">
        <v>2.961777515151515E-11</v>
      </c>
      <c r="AG136" s="35">
        <v>2.8331566565809381E-11</v>
      </c>
      <c r="AH136" s="35">
        <v>2.3875515128593044E-11</v>
      </c>
      <c r="AI136" s="35">
        <v>1.9419463691376707E-11</v>
      </c>
      <c r="AJ136" s="35">
        <v>1.4963412254160369E-11</v>
      </c>
      <c r="AK136" s="35">
        <v>1.0507360816944035E-11</v>
      </c>
      <c r="AL136" s="35">
        <v>6.0513093797276975E-12</v>
      </c>
      <c r="AM136" s="35">
        <v>1.7401421818181838E-12</v>
      </c>
      <c r="AN136" s="35">
        <v>9.0619672727272916E-13</v>
      </c>
      <c r="AO136" s="35">
        <v>3.3844728915662692E-13</v>
      </c>
      <c r="AP136" s="35">
        <v>1.870557228915669E-13</v>
      </c>
      <c r="AQ136" s="35">
        <v>8.6996909090909457E-14</v>
      </c>
      <c r="AR136" s="35">
        <v>1.1808546593939428E-14</v>
      </c>
      <c r="AS136" s="35">
        <v>4.2903790181818518E-15</v>
      </c>
      <c r="AT136" s="35">
        <v>3.7143454545454684E-18</v>
      </c>
      <c r="AU136" s="35">
        <v>6.6980000000001395E-19</v>
      </c>
      <c r="AV136" s="35">
        <v>1.3184981818181887E-34</v>
      </c>
      <c r="AW136" s="35">
        <v>0</v>
      </c>
      <c r="AX136" s="35">
        <v>0</v>
      </c>
      <c r="AY136" s="35">
        <v>1.3081445783132476E-25</v>
      </c>
      <c r="AZ136" s="35">
        <v>4.0334457831325394E-25</v>
      </c>
      <c r="BA136" s="35">
        <v>5.1901030303070212E-13</v>
      </c>
      <c r="BB136" s="35">
        <v>1.1519496969700275E-12</v>
      </c>
      <c r="BC136" s="35">
        <v>1.7848890909093529E-12</v>
      </c>
      <c r="BD136" s="35">
        <v>2.4178284848486785E-12</v>
      </c>
      <c r="BE136" s="35">
        <v>3.0507678787880037E-12</v>
      </c>
      <c r="BF136" s="35">
        <v>3.6837072727273292E-12</v>
      </c>
      <c r="BG136" s="35">
        <v>8.6469253012049044E-12</v>
      </c>
      <c r="BH136" s="35">
        <v>2.8962949397590416E-11</v>
      </c>
      <c r="BI136" s="35">
        <v>1.4035756363636405E-10</v>
      </c>
      <c r="BJ136" s="35">
        <v>3.233139272727277E-10</v>
      </c>
      <c r="BK136" s="35">
        <v>1.0064073939393956E-9</v>
      </c>
      <c r="BL136" s="35">
        <v>1.86617272727273E-9</v>
      </c>
      <c r="BM136" s="35">
        <v>3.0879909090909115E-9</v>
      </c>
      <c r="BN136" s="35">
        <v>5.3013733333333394E-9</v>
      </c>
      <c r="BO136" s="35">
        <v>8.1487066666666726E-9</v>
      </c>
      <c r="BP136" s="35">
        <v>9.2324891566265066E-9</v>
      </c>
      <c r="BQ136" s="35">
        <v>1.0335572727272727E-8</v>
      </c>
      <c r="BR136" s="35">
        <v>1.1655148484848485E-8</v>
      </c>
      <c r="BS136" s="35">
        <v>1.3242878787878787E-8</v>
      </c>
      <c r="BT136" s="35">
        <v>1.4975E-8</v>
      </c>
    </row>
    <row r="137" spans="1:72" ht="9.9499999999999993" customHeight="1" thickBot="1">
      <c r="A137" s="83" t="s">
        <v>65</v>
      </c>
      <c r="B137" s="35">
        <v>0.08</v>
      </c>
      <c r="C137" s="35">
        <v>0.08</v>
      </c>
      <c r="D137" s="35">
        <v>0.08</v>
      </c>
      <c r="E137" s="35">
        <v>0.08</v>
      </c>
      <c r="F137" s="35">
        <v>0.08</v>
      </c>
      <c r="G137" s="35">
        <v>0.08</v>
      </c>
      <c r="H137" s="35">
        <v>0.08</v>
      </c>
      <c r="I137" s="35">
        <v>0.08</v>
      </c>
      <c r="J137" s="35">
        <v>0.08</v>
      </c>
      <c r="K137" s="35">
        <v>0.08</v>
      </c>
      <c r="L137" s="35">
        <v>0.08</v>
      </c>
      <c r="M137" s="35">
        <v>0.08</v>
      </c>
      <c r="N137" s="35">
        <v>0.08</v>
      </c>
      <c r="O137" s="35">
        <v>0.08</v>
      </c>
      <c r="P137" s="35">
        <v>0.08</v>
      </c>
      <c r="Q137" s="35">
        <v>0.08</v>
      </c>
      <c r="R137" s="35">
        <v>0.08</v>
      </c>
      <c r="S137" s="35">
        <v>0.08</v>
      </c>
      <c r="T137" s="35">
        <v>0.08</v>
      </c>
      <c r="U137" s="35">
        <v>0.08</v>
      </c>
      <c r="V137" s="35">
        <v>0.08</v>
      </c>
      <c r="W137" s="35">
        <v>0.08</v>
      </c>
      <c r="X137" s="35">
        <v>0.08</v>
      </c>
      <c r="Y137" s="35">
        <v>0.08</v>
      </c>
      <c r="Z137" s="35">
        <v>0.08</v>
      </c>
      <c r="AA137" s="35">
        <v>0.08</v>
      </c>
      <c r="AB137" s="35">
        <v>0.08</v>
      </c>
      <c r="AC137" s="35">
        <v>0.08</v>
      </c>
      <c r="AD137" s="35">
        <v>0.08</v>
      </c>
      <c r="AE137" s="35">
        <v>0.08</v>
      </c>
      <c r="AF137" s="35">
        <v>0.08</v>
      </c>
      <c r="AG137" s="35">
        <v>0.08</v>
      </c>
      <c r="AH137" s="35">
        <v>0.08</v>
      </c>
      <c r="AI137" s="35">
        <v>0.08</v>
      </c>
      <c r="AJ137" s="35">
        <v>0.08</v>
      </c>
      <c r="AK137" s="35">
        <v>0.08</v>
      </c>
      <c r="AL137" s="35">
        <v>0.08</v>
      </c>
      <c r="AM137" s="35">
        <v>8.000002424242425E-2</v>
      </c>
      <c r="AN137" s="35">
        <v>8.0000630303030298E-2</v>
      </c>
      <c r="AO137" s="35">
        <v>8.0001704819277111E-2</v>
      </c>
      <c r="AP137" s="35">
        <v>8.0003512048192782E-2</v>
      </c>
      <c r="AQ137" s="35">
        <v>8.000798181818182E-2</v>
      </c>
      <c r="AR137" s="35">
        <v>8.0014066666666661E-2</v>
      </c>
      <c r="AS137" s="35">
        <v>8.0027399999999999E-2</v>
      </c>
      <c r="AT137" s="35">
        <v>8.0051157575757578E-2</v>
      </c>
      <c r="AU137" s="35">
        <v>8.0088733333333328E-2</v>
      </c>
      <c r="AV137" s="35">
        <v>4.499780363636384E-2</v>
      </c>
      <c r="AW137" s="35">
        <v>5.388271491515168E-3</v>
      </c>
      <c r="AX137" s="35">
        <v>1.8465137339394103E-3</v>
      </c>
      <c r="AY137" s="35">
        <v>3.630292771084342E-6</v>
      </c>
      <c r="AZ137" s="35">
        <v>1.1940277108433647E-6</v>
      </c>
      <c r="BA137" s="35">
        <v>6.6765203333333281E-7</v>
      </c>
      <c r="BB137" s="35">
        <v>5.6052036666666622E-7</v>
      </c>
      <c r="BC137" s="35">
        <v>4.5338869999999953E-7</v>
      </c>
      <c r="BD137" s="35">
        <v>3.4625703333333289E-7</v>
      </c>
      <c r="BE137" s="35">
        <v>2.3912536666666625E-7</v>
      </c>
      <c r="BF137" s="35">
        <v>1.3199369999999956E-7</v>
      </c>
      <c r="BG137" s="35">
        <v>4.5675036144578256E-8</v>
      </c>
      <c r="BH137" s="35">
        <v>3.3147927710843337E-8</v>
      </c>
      <c r="BI137" s="35">
        <v>2.6452193939393936E-8</v>
      </c>
      <c r="BJ137" s="35">
        <v>2.433825454545454E-8</v>
      </c>
      <c r="BK137" s="35">
        <v>2.0704339393939384E-8</v>
      </c>
      <c r="BL137" s="35">
        <v>1.6538401212121198E-8</v>
      </c>
      <c r="BM137" s="35">
        <v>1.1286098181818171E-8</v>
      </c>
      <c r="BN137" s="35">
        <v>7.9005799999999942E-9</v>
      </c>
      <c r="BO137" s="35">
        <v>5.7085799999999952E-9</v>
      </c>
      <c r="BP137" s="35">
        <v>3.4829915662650582E-9</v>
      </c>
      <c r="BQ137" s="35">
        <v>1.7005836363636363E-9</v>
      </c>
      <c r="BR137" s="35">
        <v>9.5552909090909092E-10</v>
      </c>
      <c r="BS137" s="35">
        <v>5.2516515151515155E-10</v>
      </c>
      <c r="BT137" s="35">
        <v>2.6424999999999999E-10</v>
      </c>
    </row>
    <row r="138" spans="1:72" ht="9.9499999999999993" customHeight="1" thickBot="1">
      <c r="A138" s="83" t="s">
        <v>102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1.9019712556732189E-37</v>
      </c>
      <c r="N138" s="35">
        <v>5.9487186081694385E-37</v>
      </c>
      <c r="O138" s="35">
        <v>9.9954659606656586E-37</v>
      </c>
      <c r="P138" s="35">
        <v>1.4042213313161879E-36</v>
      </c>
      <c r="Q138" s="35">
        <v>1.8088960665658097E-36</v>
      </c>
      <c r="R138" s="35">
        <v>2.2135708018154319E-36</v>
      </c>
      <c r="S138" s="35">
        <v>2.6182455370650537E-36</v>
      </c>
      <c r="T138" s="35">
        <v>3.9504056789814768E-29</v>
      </c>
      <c r="U138" s="35">
        <v>8.5439003435064363E-29</v>
      </c>
      <c r="V138" s="35">
        <v>1.3137395008031399E-28</v>
      </c>
      <c r="W138" s="35">
        <v>1.7730889672556357E-28</v>
      </c>
      <c r="X138" s="35">
        <v>2.2324384337081316E-28</v>
      </c>
      <c r="Y138" s="35">
        <v>2.6917879001606279E-28</v>
      </c>
      <c r="Z138" s="35">
        <v>3.9591201219772728E-23</v>
      </c>
      <c r="AA138" s="35">
        <v>1.9795479157886366E-22</v>
      </c>
      <c r="AB138" s="35">
        <v>3.563183819379546E-22</v>
      </c>
      <c r="AC138" s="35">
        <v>5.1468197229704549E-22</v>
      </c>
      <c r="AD138" s="35">
        <v>6.7304556265613643E-22</v>
      </c>
      <c r="AE138" s="35">
        <v>8.3140915301522737E-22</v>
      </c>
      <c r="AF138" s="35">
        <v>9.8977274337431812E-22</v>
      </c>
      <c r="AG138" s="35">
        <v>2.9925526383055965E-17</v>
      </c>
      <c r="AH138" s="35">
        <v>7.5963189741603604E-17</v>
      </c>
      <c r="AI138" s="35">
        <v>1.2200085310015123E-16</v>
      </c>
      <c r="AJ138" s="35">
        <v>1.6803851645869886E-16</v>
      </c>
      <c r="AK138" s="35">
        <v>2.1407617981724651E-16</v>
      </c>
      <c r="AL138" s="35">
        <v>2.6011384317579416E-16</v>
      </c>
      <c r="AM138" s="35">
        <v>4.2336430303029627E-16</v>
      </c>
      <c r="AN138" s="35">
        <v>3.3997218787878722E-15</v>
      </c>
      <c r="AO138" s="35">
        <v>2.2894681325301076E-14</v>
      </c>
      <c r="AP138" s="35">
        <v>6.8226428313252831E-14</v>
      </c>
      <c r="AQ138" s="35">
        <v>5.4281437575757283E-13</v>
      </c>
      <c r="AR138" s="35">
        <v>1.7673666666666302E-12</v>
      </c>
      <c r="AS138" s="35">
        <v>9.7906999999999639E-12</v>
      </c>
      <c r="AT138" s="35">
        <v>5.4462412121211695E-11</v>
      </c>
      <c r="AU138" s="35">
        <v>1.477145333333329E-10</v>
      </c>
      <c r="AV138" s="35">
        <v>8.1816854545454165E-10</v>
      </c>
      <c r="AW138" s="35">
        <v>1.5552884848484844E-9</v>
      </c>
      <c r="AX138" s="35">
        <v>1.6490460606060602E-9</v>
      </c>
      <c r="AY138" s="35">
        <v>1.815081927710843E-9</v>
      </c>
      <c r="AZ138" s="35">
        <v>2.0594192771084347E-9</v>
      </c>
      <c r="BA138" s="35">
        <v>2.3510772727272742E-9</v>
      </c>
      <c r="BB138" s="35">
        <v>2.6531227272727284E-9</v>
      </c>
      <c r="BC138" s="35">
        <v>2.9551681818181831E-9</v>
      </c>
      <c r="BD138" s="35">
        <v>3.2572136363636374E-9</v>
      </c>
      <c r="BE138" s="35">
        <v>3.559259090909092E-9</v>
      </c>
      <c r="BF138" s="35">
        <v>3.8613045454545467E-9</v>
      </c>
      <c r="BG138" s="35">
        <v>4.1629265060240978E-9</v>
      </c>
      <c r="BH138" s="35">
        <v>4.4630469879518084E-9</v>
      </c>
      <c r="BI138" s="35">
        <v>4.7440260606060612E-9</v>
      </c>
      <c r="BJ138" s="35">
        <v>5.0099654545454555E-9</v>
      </c>
      <c r="BK138" s="35">
        <v>5.2227939393939402E-9</v>
      </c>
      <c r="BL138" s="35">
        <v>5.40961696969697E-9</v>
      </c>
      <c r="BM138" s="35">
        <v>5.5373745454545454E-9</v>
      </c>
      <c r="BN138" s="35">
        <v>5.606128484848485E-9</v>
      </c>
      <c r="BO138" s="35">
        <v>5.6371587878787877E-9</v>
      </c>
      <c r="BP138" s="35">
        <v>5.5672096385542168E-9</v>
      </c>
      <c r="BQ138" s="35">
        <v>5.4618272727272728E-9</v>
      </c>
      <c r="BR138" s="35">
        <v>5.2835848484848487E-9</v>
      </c>
      <c r="BS138" s="35">
        <v>5.0468424242424244E-9</v>
      </c>
      <c r="BT138" s="35">
        <v>4.7786E-9</v>
      </c>
    </row>
    <row r="139" spans="1:72" ht="9.9499999999999993" customHeight="1" thickBot="1">
      <c r="A139" s="83" t="s">
        <v>72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7.8520574886535411E-33</v>
      </c>
      <c r="N139" s="35">
        <v>2.4558562783661117E-32</v>
      </c>
      <c r="O139" s="35">
        <v>4.1265068078668694E-32</v>
      </c>
      <c r="P139" s="35">
        <v>5.7971573373676262E-32</v>
      </c>
      <c r="Q139" s="35">
        <v>7.4678078668683841E-32</v>
      </c>
      <c r="R139" s="35">
        <v>9.138458396369142E-32</v>
      </c>
      <c r="S139" s="35">
        <v>1.0809108925869899E-31</v>
      </c>
      <c r="T139" s="35">
        <v>2.2045153327874484E-25</v>
      </c>
      <c r="U139" s="35">
        <v>4.7679039705635445E-25</v>
      </c>
      <c r="V139" s="35">
        <v>7.3312926083396402E-25</v>
      </c>
      <c r="W139" s="35">
        <v>9.8946812461157349E-25</v>
      </c>
      <c r="X139" s="35">
        <v>1.2458069883891832E-24</v>
      </c>
      <c r="Y139" s="35">
        <v>1.5021458521667928E-24</v>
      </c>
      <c r="Z139" s="35">
        <v>4.29864787030303E-20</v>
      </c>
      <c r="AA139" s="35">
        <v>2.1492561591515151E-19</v>
      </c>
      <c r="AB139" s="35">
        <v>3.8686475312727271E-19</v>
      </c>
      <c r="AC139" s="35">
        <v>5.5880389033939395E-19</v>
      </c>
      <c r="AD139" s="35">
        <v>7.3074302755151513E-19</v>
      </c>
      <c r="AE139" s="35">
        <v>9.0268216476363641E-19</v>
      </c>
      <c r="AF139" s="35">
        <v>1.0746213019757575E-18</v>
      </c>
      <c r="AG139" s="35">
        <v>8.181681302269286E-15</v>
      </c>
      <c r="AH139" s="35">
        <v>2.0767137459606652E-14</v>
      </c>
      <c r="AI139" s="35">
        <v>3.3352593616944011E-14</v>
      </c>
      <c r="AJ139" s="35">
        <v>4.5938049774281376E-14</v>
      </c>
      <c r="AK139" s="35">
        <v>5.8523505931618734E-14</v>
      </c>
      <c r="AL139" s="35">
        <v>7.1108962088956105E-14</v>
      </c>
      <c r="AM139" s="35">
        <v>1.0644939999999869E-13</v>
      </c>
      <c r="AN139" s="35">
        <v>6.8790939999999879E-13</v>
      </c>
      <c r="AO139" s="35">
        <v>3.591790361445765E-12</v>
      </c>
      <c r="AP139" s="35">
        <v>1.0128175903614431E-11</v>
      </c>
      <c r="AQ139" s="35">
        <v>6.1611309090908785E-11</v>
      </c>
      <c r="AR139" s="35">
        <v>1.762423636363607E-10</v>
      </c>
      <c r="AS139" s="35">
        <v>8.2589690909090617E-10</v>
      </c>
      <c r="AT139" s="35">
        <v>3.6633054545454282E-9</v>
      </c>
      <c r="AU139" s="35">
        <v>9.4007599999999724E-9</v>
      </c>
      <c r="AV139" s="35">
        <v>4.1844090909090726E-8</v>
      </c>
      <c r="AW139" s="35">
        <v>7.7359036363636336E-8</v>
      </c>
      <c r="AX139" s="35">
        <v>8.3020854545454515E-8</v>
      </c>
      <c r="AY139" s="35">
        <v>9.2006927710843348E-8</v>
      </c>
      <c r="AZ139" s="35">
        <v>1.0459427710843379E-7</v>
      </c>
      <c r="BA139" s="35">
        <v>1.200930606060607E-7</v>
      </c>
      <c r="BB139" s="35">
        <v>1.3623093939393947E-7</v>
      </c>
      <c r="BC139" s="35">
        <v>1.5236881818181825E-7</v>
      </c>
      <c r="BD139" s="35">
        <v>1.6850669696969705E-7</v>
      </c>
      <c r="BE139" s="35">
        <v>1.8464457575757586E-7</v>
      </c>
      <c r="BF139" s="35">
        <v>2.0078245454545463E-7</v>
      </c>
      <c r="BG139" s="35">
        <v>2.1712855421686755E-7</v>
      </c>
      <c r="BH139" s="35">
        <v>2.3421289156626509E-7</v>
      </c>
      <c r="BI139" s="35">
        <v>2.5065606060606065E-7</v>
      </c>
      <c r="BJ139" s="35">
        <v>2.6659545454545459E-7</v>
      </c>
      <c r="BK139" s="35">
        <v>2.8037842424242424E-7</v>
      </c>
      <c r="BL139" s="35">
        <v>2.9302945454545454E-7</v>
      </c>
      <c r="BM139" s="35">
        <v>3.0306581818181821E-7</v>
      </c>
      <c r="BN139" s="35">
        <v>3.1032206060606065E-7</v>
      </c>
      <c r="BO139" s="35">
        <v>3.158008484848485E-7</v>
      </c>
      <c r="BP139" s="35">
        <v>3.1621084337349397E-7</v>
      </c>
      <c r="BQ139" s="35">
        <v>3.1474818181818184E-7</v>
      </c>
      <c r="BR139" s="35">
        <v>3.094087878787879E-7</v>
      </c>
      <c r="BS139" s="35">
        <v>3.0065787878787879E-7</v>
      </c>
      <c r="BT139" s="35">
        <v>2.9007E-7</v>
      </c>
    </row>
    <row r="140" spans="1:72" ht="9.9499999999999993" customHeight="1" thickBot="1">
      <c r="A140" s="83" t="s">
        <v>102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5.3442768532526373E-29</v>
      </c>
      <c r="N140" s="35">
        <v>1.6715078668683807E-28</v>
      </c>
      <c r="O140" s="35">
        <v>2.8085880484114977E-28</v>
      </c>
      <c r="P140" s="35">
        <v>3.9456682299546149E-28</v>
      </c>
      <c r="Q140" s="35">
        <v>5.0827484114977321E-28</v>
      </c>
      <c r="R140" s="35">
        <v>6.2198285930408492E-28</v>
      </c>
      <c r="S140" s="35">
        <v>7.3569087745839664E-28</v>
      </c>
      <c r="T140" s="35">
        <v>1.9489929224773116E-22</v>
      </c>
      <c r="U140" s="35">
        <v>4.2152550229160405E-22</v>
      </c>
      <c r="V140" s="35">
        <v>6.4815171233547687E-22</v>
      </c>
      <c r="W140" s="35">
        <v>8.7477792237934973E-22</v>
      </c>
      <c r="X140" s="35">
        <v>1.1014041324232226E-21</v>
      </c>
      <c r="Y140" s="35">
        <v>1.3280303424670955E-21</v>
      </c>
      <c r="Z140" s="35">
        <v>7.1700018636363624E-18</v>
      </c>
      <c r="AA140" s="35">
        <v>3.5844017318181814E-17</v>
      </c>
      <c r="AB140" s="35">
        <v>6.4518032772727268E-17</v>
      </c>
      <c r="AC140" s="35">
        <v>9.3192048227272715E-17</v>
      </c>
      <c r="AD140" s="35">
        <v>1.2186606368181818E-16</v>
      </c>
      <c r="AE140" s="35">
        <v>1.5054007913636362E-16</v>
      </c>
      <c r="AF140" s="35">
        <v>1.7921409459090907E-16</v>
      </c>
      <c r="AG140" s="35">
        <v>3.3528939939485613E-13</v>
      </c>
      <c r="AH140" s="35">
        <v>8.5082809077155792E-13</v>
      </c>
      <c r="AI140" s="35">
        <v>1.3663667821482597E-12</v>
      </c>
      <c r="AJ140" s="35">
        <v>1.8819054735249615E-12</v>
      </c>
      <c r="AK140" s="35">
        <v>2.3974441649016635E-12</v>
      </c>
      <c r="AL140" s="35">
        <v>2.9129828562783651E-12</v>
      </c>
      <c r="AM140" s="35">
        <v>4.0783024242423861E-12</v>
      </c>
      <c r="AN140" s="35">
        <v>2.083836303030299E-11</v>
      </c>
      <c r="AO140" s="35">
        <v>8.4998999999999607E-11</v>
      </c>
      <c r="AP140" s="35">
        <v>2.2329899999999942E-10</v>
      </c>
      <c r="AQ140" s="35">
        <v>1.0409701818181771E-9</v>
      </c>
      <c r="AR140" s="35">
        <v>2.6354836363636017E-9</v>
      </c>
      <c r="AS140" s="35">
        <v>1.0274029090909056E-8</v>
      </c>
      <c r="AT140" s="35">
        <v>3.6561127272727036E-8</v>
      </c>
      <c r="AU140" s="35">
        <v>8.7568399999999764E-8</v>
      </c>
      <c r="AV140" s="35">
        <v>3.1388563636363512E-7</v>
      </c>
      <c r="AW140" s="35">
        <v>5.5988084848484824E-7</v>
      </c>
      <c r="AX140" s="35">
        <v>6.0665660606060582E-7</v>
      </c>
      <c r="AY140" s="35">
        <v>6.7517180722891544E-7</v>
      </c>
      <c r="AZ140" s="35">
        <v>7.6723807228915691E-7</v>
      </c>
      <c r="BA140" s="35">
        <v>8.8294178787878844E-7</v>
      </c>
      <c r="BB140" s="35">
        <v>1.0038342121212126E-6</v>
      </c>
      <c r="BC140" s="35">
        <v>1.1247266363636368E-6</v>
      </c>
      <c r="BD140" s="35">
        <v>1.2456190606060611E-6</v>
      </c>
      <c r="BE140" s="35">
        <v>1.3665114848484853E-6</v>
      </c>
      <c r="BF140" s="35">
        <v>1.4874039090909095E-6</v>
      </c>
      <c r="BG140" s="35">
        <v>1.6112012048192776E-6</v>
      </c>
      <c r="BH140" s="35">
        <v>1.7452975903614463E-6</v>
      </c>
      <c r="BI140" s="35">
        <v>1.8770321212121215E-6</v>
      </c>
      <c r="BJ140" s="35">
        <v>2.0069109090909094E-6</v>
      </c>
      <c r="BK140" s="35">
        <v>2.1253733333333339E-6</v>
      </c>
      <c r="BL140" s="35">
        <v>2.2373333333333336E-6</v>
      </c>
      <c r="BM140" s="35">
        <v>2.3340000000000004E-6</v>
      </c>
      <c r="BN140" s="35">
        <v>2.4131060606060607E-6</v>
      </c>
      <c r="BO140" s="35">
        <v>2.4809848484848486E-6</v>
      </c>
      <c r="BP140" s="35">
        <v>2.5148710843373495E-6</v>
      </c>
      <c r="BQ140" s="35">
        <v>2.5356181818181818E-6</v>
      </c>
      <c r="BR140" s="35">
        <v>2.5290121212121213E-6</v>
      </c>
      <c r="BS140" s="35">
        <v>2.4964454545454543E-6</v>
      </c>
      <c r="BT140" s="35">
        <v>2.4499E-6</v>
      </c>
    </row>
    <row r="141" spans="1:72" ht="9.9499999999999993" customHeight="1" thickBot="1">
      <c r="A141" s="83" t="s">
        <v>104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1.7736989409984836E-26</v>
      </c>
      <c r="N141" s="35">
        <v>5.54752647503782E-26</v>
      </c>
      <c r="O141" s="35">
        <v>9.3213540090771559E-26</v>
      </c>
      <c r="P141" s="35">
        <v>1.3095181543116492E-25</v>
      </c>
      <c r="Q141" s="35">
        <v>1.6869009077155829E-25</v>
      </c>
      <c r="R141" s="35">
        <v>2.0642836611195163E-25</v>
      </c>
      <c r="S141" s="35">
        <v>2.4416664145234498E-25</v>
      </c>
      <c r="T141" s="35">
        <v>2.0877009733358596E-20</v>
      </c>
      <c r="U141" s="35">
        <v>4.5152312388426674E-20</v>
      </c>
      <c r="V141" s="35">
        <v>6.9427615043494749E-20</v>
      </c>
      <c r="W141" s="35">
        <v>9.3702917698562812E-20</v>
      </c>
      <c r="X141" s="35">
        <v>1.179782203536309E-19</v>
      </c>
      <c r="Y141" s="35">
        <v>1.4225352300869895E-19</v>
      </c>
      <c r="Z141" s="35">
        <v>2.9488923045454544E-16</v>
      </c>
      <c r="AA141" s="35">
        <v>1.4738043122727272E-15</v>
      </c>
      <c r="AB141" s="35">
        <v>2.6527193940909088E-15</v>
      </c>
      <c r="AC141" s="35">
        <v>3.8316344759090915E-15</v>
      </c>
      <c r="AD141" s="35">
        <v>5.010549557727273E-15</v>
      </c>
      <c r="AE141" s="35">
        <v>6.1894646395454546E-15</v>
      </c>
      <c r="AF141" s="35">
        <v>7.3683797213636353E-15</v>
      </c>
      <c r="AG141" s="35">
        <v>5.9909492829046894E-12</v>
      </c>
      <c r="AH141" s="35">
        <v>1.5195823564296519E-11</v>
      </c>
      <c r="AI141" s="35">
        <v>2.4400697845688349E-11</v>
      </c>
      <c r="AJ141" s="35">
        <v>3.3605572127080175E-11</v>
      </c>
      <c r="AK141" s="35">
        <v>4.2810446408472008E-11</v>
      </c>
      <c r="AL141" s="35">
        <v>5.2015320689863834E-11</v>
      </c>
      <c r="AM141" s="35">
        <v>7.0461648484847938E-11</v>
      </c>
      <c r="AN141" s="35">
        <v>3.1070286060606003E-10</v>
      </c>
      <c r="AO141" s="35">
        <v>1.0969087349397545E-9</v>
      </c>
      <c r="AP141" s="35">
        <v>2.7370593373493907E-9</v>
      </c>
      <c r="AQ141" s="35">
        <v>1.0875471515151468E-8</v>
      </c>
      <c r="AR141" s="35">
        <v>2.5608957575757289E-8</v>
      </c>
      <c r="AS141" s="35">
        <v>8.8545927272726984E-8</v>
      </c>
      <c r="AT141" s="35">
        <v>2.7609533333333171E-7</v>
      </c>
      <c r="AU141" s="35">
        <v>6.2882866666666494E-7</v>
      </c>
      <c r="AV141" s="35">
        <v>1.9856630909090832E-6</v>
      </c>
      <c r="AW141" s="35">
        <v>3.485827878787876E-6</v>
      </c>
      <c r="AX141" s="35">
        <v>4.0498884848484823E-6</v>
      </c>
      <c r="AY141" s="35">
        <v>4.795556626506022E-6</v>
      </c>
      <c r="AZ141" s="35">
        <v>5.7379662650602442E-6</v>
      </c>
      <c r="BA141" s="35">
        <v>7.2571709090909163E-6</v>
      </c>
      <c r="BB141" s="35">
        <v>8.9029890909090978E-6</v>
      </c>
      <c r="BC141" s="35">
        <v>1.0548807272727281E-5</v>
      </c>
      <c r="BD141" s="35">
        <v>1.2194625454545461E-5</v>
      </c>
      <c r="BE141" s="35">
        <v>1.3840443636363644E-5</v>
      </c>
      <c r="BF141" s="35">
        <v>1.5486261818181824E-5</v>
      </c>
      <c r="BG141" s="35">
        <v>1.7298662650602419E-5</v>
      </c>
      <c r="BH141" s="35">
        <v>1.9701674698795185E-5</v>
      </c>
      <c r="BI141" s="35">
        <v>2.2262175757575761E-5</v>
      </c>
      <c r="BJ141" s="35">
        <v>2.4946418181818188E-5</v>
      </c>
      <c r="BK141" s="35">
        <v>2.7804387878787886E-5</v>
      </c>
      <c r="BL141" s="35">
        <v>3.0699709090909097E-5</v>
      </c>
      <c r="BM141" s="35">
        <v>3.3652436363636369E-5</v>
      </c>
      <c r="BN141" s="35">
        <v>3.6561909090909096E-5</v>
      </c>
      <c r="BO141" s="35">
        <v>3.9443727272727279E-5</v>
      </c>
      <c r="BP141" s="35">
        <v>4.2077554216867471E-5</v>
      </c>
      <c r="BQ141" s="35">
        <v>4.4579636363636361E-5</v>
      </c>
      <c r="BR141" s="35">
        <v>4.6798424242424239E-5</v>
      </c>
      <c r="BS141" s="35">
        <v>4.8639030303030301E-5</v>
      </c>
      <c r="BT141" s="35">
        <v>5.0275999999999998E-5</v>
      </c>
    </row>
    <row r="142" spans="1:72" ht="9.9499999999999993" customHeight="1" thickBot="1">
      <c r="A142" s="83" t="s">
        <v>111</v>
      </c>
      <c r="B142" s="35">
        <v>9.4211043872919802E-33</v>
      </c>
      <c r="C142" s="35">
        <v>1.2923373676248108E-32</v>
      </c>
      <c r="D142" s="35">
        <v>1.6425642965204237E-32</v>
      </c>
      <c r="E142" s="35">
        <v>1.9927912254160366E-32</v>
      </c>
      <c r="F142" s="35">
        <v>6.3035354765507674E-30</v>
      </c>
      <c r="G142" s="35">
        <v>8.4808353933434248E-29</v>
      </c>
      <c r="H142" s="35">
        <v>1.6331317239031773E-28</v>
      </c>
      <c r="I142" s="35">
        <v>2.4181799084720118E-28</v>
      </c>
      <c r="J142" s="35">
        <v>3.2032280930408469E-28</v>
      </c>
      <c r="K142" s="35">
        <v>3.9882762776096814E-28</v>
      </c>
      <c r="L142" s="35">
        <v>4.7733244621785165E-28</v>
      </c>
      <c r="M142" s="35">
        <v>4.8229348199697335E-26</v>
      </c>
      <c r="N142" s="35">
        <v>1.4974085500756427E-25</v>
      </c>
      <c r="O142" s="35">
        <v>2.5125236181543117E-25</v>
      </c>
      <c r="P142" s="35">
        <v>3.5276386862329811E-25</v>
      </c>
      <c r="Q142" s="35">
        <v>4.5427537543116496E-25</v>
      </c>
      <c r="R142" s="35">
        <v>5.5578688223903186E-25</v>
      </c>
      <c r="S142" s="35">
        <v>6.5729838904689885E-25</v>
      </c>
      <c r="T142" s="35">
        <v>1.934020915279883E-23</v>
      </c>
      <c r="U142" s="35">
        <v>4.1047998865355553E-23</v>
      </c>
      <c r="V142" s="35">
        <v>6.2755788577912276E-23</v>
      </c>
      <c r="W142" s="35">
        <v>8.4463578290468998E-23</v>
      </c>
      <c r="X142" s="35">
        <v>1.0617136800302572E-22</v>
      </c>
      <c r="Y142" s="35">
        <v>1.2787915771558244E-22</v>
      </c>
      <c r="Z142" s="35">
        <v>4.903925757575757E-22</v>
      </c>
      <c r="AA142" s="35">
        <v>1.8753228787878785E-21</v>
      </c>
      <c r="AB142" s="35">
        <v>3.2602531818181813E-21</v>
      </c>
      <c r="AC142" s="35">
        <v>4.6451834848484836E-21</v>
      </c>
      <c r="AD142" s="35">
        <v>6.0301137878787867E-21</v>
      </c>
      <c r="AE142" s="35">
        <v>7.4150440909090906E-21</v>
      </c>
      <c r="AF142" s="35">
        <v>8.7999743939393937E-21</v>
      </c>
      <c r="AG142" s="35">
        <v>3.3605644780635397E-20</v>
      </c>
      <c r="AH142" s="35">
        <v>7.1022482904689841E-20</v>
      </c>
      <c r="AI142" s="35">
        <v>1.0843932102874431E-19</v>
      </c>
      <c r="AJ142" s="35">
        <v>1.4585615915279874E-19</v>
      </c>
      <c r="AK142" s="35">
        <v>1.8327299727685322E-19</v>
      </c>
      <c r="AL142" s="35">
        <v>2.2068983540090765E-19</v>
      </c>
      <c r="AM142" s="35">
        <v>2.6325193939393899E-19</v>
      </c>
      <c r="AN142" s="35">
        <v>4.2930042424242383E-19</v>
      </c>
      <c r="AO142" s="35">
        <v>6.5468753012048103E-19</v>
      </c>
      <c r="AP142" s="35">
        <v>9.7288632530120344E-19</v>
      </c>
      <c r="AQ142" s="35">
        <v>1.4948090909090882E-18</v>
      </c>
      <c r="AR142" s="35">
        <v>2.1307533333333285E-18</v>
      </c>
      <c r="AS142" s="35">
        <v>3.2114199999999954E-18</v>
      </c>
      <c r="AT142" s="35">
        <v>4.6446866666666579E-18</v>
      </c>
      <c r="AU142" s="35">
        <v>6.5453533333333246E-18</v>
      </c>
      <c r="AV142" s="35">
        <v>9.4951909090908942E-18</v>
      </c>
      <c r="AW142" s="35">
        <v>1.2927872727272706E-17</v>
      </c>
      <c r="AX142" s="35">
        <v>1.761150909090907E-17</v>
      </c>
      <c r="AY142" s="35">
        <v>2.3321698795180713E-17</v>
      </c>
      <c r="AZ142" s="35">
        <v>3.0143987951807257E-17</v>
      </c>
      <c r="BA142" s="35">
        <v>4.7034993939394032E-17</v>
      </c>
      <c r="BB142" s="35">
        <v>6.6136206060606151E-17</v>
      </c>
      <c r="BC142" s="35">
        <v>8.5237418181818276E-17</v>
      </c>
      <c r="BD142" s="35">
        <v>1.043386303030304E-16</v>
      </c>
      <c r="BE142" s="35">
        <v>1.2343984242424253E-16</v>
      </c>
      <c r="BF142" s="35">
        <v>1.4254105454545465E-16</v>
      </c>
      <c r="BG142" s="35">
        <v>1.6661771084337366E-16</v>
      </c>
      <c r="BH142" s="35">
        <v>2.0833457831325311E-16</v>
      </c>
      <c r="BI142" s="35">
        <v>2.5906139393939407E-16</v>
      </c>
      <c r="BJ142" s="35">
        <v>3.1686745454545462E-16</v>
      </c>
      <c r="BK142" s="35">
        <v>3.9368424242424258E-16</v>
      </c>
      <c r="BL142" s="35">
        <v>4.7947684848484869E-16</v>
      </c>
      <c r="BM142" s="35">
        <v>5.8546472727272758E-16</v>
      </c>
      <c r="BN142" s="35">
        <v>7.130170303030307E-16</v>
      </c>
      <c r="BO142" s="35">
        <v>8.5435642424242453E-16</v>
      </c>
      <c r="BP142" s="35">
        <v>1.0381825301204821E-15</v>
      </c>
      <c r="BQ142" s="35">
        <v>1.2414636363636364E-15</v>
      </c>
      <c r="BR142" s="35">
        <v>1.4860090909090908E-15</v>
      </c>
      <c r="BS142" s="35">
        <v>1.7779848484848483E-15</v>
      </c>
      <c r="BT142" s="35">
        <v>2.0954999999999998E-15</v>
      </c>
    </row>
    <row r="143" spans="1:72" ht="9.9499999999999993" customHeight="1" thickBot="1">
      <c r="A143" s="83" t="s">
        <v>105</v>
      </c>
      <c r="B143" s="35">
        <v>0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0</v>
      </c>
      <c r="L143" s="35">
        <v>0</v>
      </c>
      <c r="M143" s="35">
        <v>1.3177776096822972E-25</v>
      </c>
      <c r="N143" s="35">
        <v>4.1215597579425104E-25</v>
      </c>
      <c r="O143" s="35">
        <v>6.9253419062027235E-25</v>
      </c>
      <c r="P143" s="35">
        <v>9.729124054462937E-25</v>
      </c>
      <c r="Q143" s="35">
        <v>1.253290620272315E-24</v>
      </c>
      <c r="R143" s="35">
        <v>1.5336688350983364E-24</v>
      </c>
      <c r="S143" s="35">
        <v>1.8140470499243577E-24</v>
      </c>
      <c r="T143" s="35">
        <v>3.6874925336611278E-20</v>
      </c>
      <c r="U143" s="35">
        <v>7.9750590495461492E-20</v>
      </c>
      <c r="V143" s="35">
        <v>1.2262625565431169E-19</v>
      </c>
      <c r="W143" s="35">
        <v>1.6550192081316191E-19</v>
      </c>
      <c r="X143" s="35">
        <v>2.083775859720121E-19</v>
      </c>
      <c r="Y143" s="35">
        <v>2.5125325113086236E-19</v>
      </c>
      <c r="Z143" s="35">
        <v>1.5750752325757574E-16</v>
      </c>
      <c r="AA143" s="35">
        <v>7.8640397628787863E-16</v>
      </c>
      <c r="AB143" s="35">
        <v>1.4153004293181817E-15</v>
      </c>
      <c r="AC143" s="35">
        <v>2.0441968823484844E-15</v>
      </c>
      <c r="AD143" s="35">
        <v>2.6730933353787873E-15</v>
      </c>
      <c r="AE143" s="35">
        <v>3.3019897884090903E-15</v>
      </c>
      <c r="AF143" s="35">
        <v>3.9308862414393936E-15</v>
      </c>
      <c r="AG143" s="35">
        <v>1.1469954553706501E-12</v>
      </c>
      <c r="AH143" s="35">
        <v>2.9052176944024198E-12</v>
      </c>
      <c r="AI143" s="35">
        <v>4.6634399334341897E-12</v>
      </c>
      <c r="AJ143" s="35">
        <v>6.4216621724659592E-12</v>
      </c>
      <c r="AK143" s="35">
        <v>8.1798844114977287E-12</v>
      </c>
      <c r="AL143" s="35">
        <v>9.9381066505294982E-12</v>
      </c>
      <c r="AM143" s="35">
        <v>1.3017418181818103E-11</v>
      </c>
      <c r="AN143" s="35">
        <v>4.7802872727272649E-11</v>
      </c>
      <c r="AO143" s="35">
        <v>1.4256472289156574E-10</v>
      </c>
      <c r="AP143" s="35">
        <v>3.3113580722891486E-10</v>
      </c>
      <c r="AQ143" s="35">
        <v>1.0894199999999956E-9</v>
      </c>
      <c r="AR143" s="35">
        <v>2.3533703030302821E-9</v>
      </c>
      <c r="AS143" s="35">
        <v>7.0092490909090701E-9</v>
      </c>
      <c r="AT143" s="35">
        <v>1.8747279999999906E-8</v>
      </c>
      <c r="AU143" s="35">
        <v>3.9873279999999906E-8</v>
      </c>
      <c r="AV143" s="35">
        <v>1.0816379999999963E-7</v>
      </c>
      <c r="AW143" s="35">
        <v>1.8446345454545437E-7</v>
      </c>
      <c r="AX143" s="35">
        <v>2.2533618181818162E-7</v>
      </c>
      <c r="AY143" s="35">
        <v>2.7823240963855408E-7</v>
      </c>
      <c r="AZ143" s="35">
        <v>3.441540963855424E-7</v>
      </c>
      <c r="BA143" s="35">
        <v>4.6959993939394E-7</v>
      </c>
      <c r="BB143" s="35">
        <v>6.0811206060606125E-7</v>
      </c>
      <c r="BC143" s="35">
        <v>7.4662418181818239E-7</v>
      </c>
      <c r="BD143" s="35">
        <v>8.8513630303030354E-7</v>
      </c>
      <c r="BE143" s="35">
        <v>1.0236484242424248E-6</v>
      </c>
      <c r="BF143" s="35">
        <v>1.1621605454545458E-6</v>
      </c>
      <c r="BG143" s="35">
        <v>1.3222843373493986E-6</v>
      </c>
      <c r="BH143" s="35">
        <v>1.5590313253012056E-6</v>
      </c>
      <c r="BI143" s="35">
        <v>1.8234278787878794E-6</v>
      </c>
      <c r="BJ143" s="35">
        <v>2.1095490909090915E-6</v>
      </c>
      <c r="BK143" s="35">
        <v>2.4395709090909097E-6</v>
      </c>
      <c r="BL143" s="35">
        <v>2.7854690909090918E-6</v>
      </c>
      <c r="BM143" s="35">
        <v>3.1641963636363646E-6</v>
      </c>
      <c r="BN143" s="35">
        <v>3.5649206060606069E-6</v>
      </c>
      <c r="BO143" s="35">
        <v>3.9797084848484857E-6</v>
      </c>
      <c r="BP143" s="35">
        <v>4.4137843373493979E-6</v>
      </c>
      <c r="BQ143" s="35">
        <v>4.8508545454545452E-6</v>
      </c>
      <c r="BR143" s="35">
        <v>5.2930363636363638E-6</v>
      </c>
      <c r="BS143" s="35">
        <v>5.7245818181818183E-6</v>
      </c>
      <c r="BT143" s="35">
        <v>6.1503999999999996E-6</v>
      </c>
    </row>
    <row r="144" spans="1:72" ht="9.9499999999999993" customHeight="1" thickBot="1">
      <c r="A144" s="83" t="s">
        <v>106</v>
      </c>
      <c r="B144" s="35">
        <v>0</v>
      </c>
      <c r="C144" s="35">
        <v>0</v>
      </c>
      <c r="D144" s="35">
        <v>0</v>
      </c>
      <c r="E144" s="35">
        <v>0</v>
      </c>
      <c r="F144" s="35">
        <v>2.5561270801815787E-35</v>
      </c>
      <c r="G144" s="35">
        <v>3.450771558245086E-34</v>
      </c>
      <c r="H144" s="35">
        <v>6.6459304084720141E-34</v>
      </c>
      <c r="I144" s="35">
        <v>9.8410892586989417E-34</v>
      </c>
      <c r="J144" s="35">
        <v>1.3036248108925869E-33</v>
      </c>
      <c r="K144" s="35">
        <v>1.6231406959152797E-33</v>
      </c>
      <c r="L144" s="35">
        <v>1.9426565809379725E-33</v>
      </c>
      <c r="M144" s="35">
        <v>4.9465189109374732E-23</v>
      </c>
      <c r="N144" s="35">
        <v>1.54710272316317E-22</v>
      </c>
      <c r="O144" s="35">
        <v>2.5995535552325923E-22</v>
      </c>
      <c r="P144" s="35">
        <v>3.6520043873020144E-22</v>
      </c>
      <c r="Q144" s="35">
        <v>4.7044552193714374E-22</v>
      </c>
      <c r="R144" s="35">
        <v>5.7569060514408595E-22</v>
      </c>
      <c r="S144" s="35">
        <v>6.8093568835102826E-22</v>
      </c>
      <c r="T144" s="35">
        <v>3.6823419217095391E-18</v>
      </c>
      <c r="U144" s="35">
        <v>7.9633259353252721E-18</v>
      </c>
      <c r="V144" s="35">
        <v>1.2244309948941004E-17</v>
      </c>
      <c r="W144" s="35">
        <v>1.6525293962556738E-17</v>
      </c>
      <c r="X144" s="35">
        <v>2.080627797617247E-17</v>
      </c>
      <c r="Y144" s="35">
        <v>2.5087261989788202E-17</v>
      </c>
      <c r="Z144" s="35">
        <v>5.2139685303030307E-15</v>
      </c>
      <c r="AA144" s="35">
        <v>2.5956650651515155E-14</v>
      </c>
      <c r="AB144" s="35">
        <v>4.6699332772727273E-14</v>
      </c>
      <c r="AC144" s="35">
        <v>6.7442014893939404E-14</v>
      </c>
      <c r="AD144" s="35">
        <v>8.8184697015151522E-14</v>
      </c>
      <c r="AE144" s="35">
        <v>1.0892737913636365E-13</v>
      </c>
      <c r="AF144" s="35">
        <v>1.2967006125757576E-13</v>
      </c>
      <c r="AG144" s="35">
        <v>1.4654554130105892E-11</v>
      </c>
      <c r="AH144" s="35">
        <v>3.6989360484114955E-11</v>
      </c>
      <c r="AI144" s="35">
        <v>5.9324166838124027E-11</v>
      </c>
      <c r="AJ144" s="35">
        <v>8.1658973192133093E-11</v>
      </c>
      <c r="AK144" s="35">
        <v>1.0399377954614216E-10</v>
      </c>
      <c r="AL144" s="35">
        <v>1.2632858590015122E-10</v>
      </c>
      <c r="AM144" s="35">
        <v>1.6126648484848407E-10</v>
      </c>
      <c r="AN144" s="35">
        <v>4.9867860606060526E-10</v>
      </c>
      <c r="AO144" s="35">
        <v>1.2795855421686704E-9</v>
      </c>
      <c r="AP144" s="35">
        <v>2.7541638554216804E-9</v>
      </c>
      <c r="AQ144" s="35">
        <v>7.6396763636363349E-9</v>
      </c>
      <c r="AR144" s="35">
        <v>1.5222999999999891E-8</v>
      </c>
      <c r="AS144" s="35">
        <v>3.9322999999999888E-8</v>
      </c>
      <c r="AT144" s="35">
        <v>9.1642727272726859E-8</v>
      </c>
      <c r="AU144" s="35">
        <v>1.8136999999999959E-7</v>
      </c>
      <c r="AV144" s="35">
        <v>4.2893145454545322E-7</v>
      </c>
      <c r="AW144" s="35">
        <v>7.1034472727272633E-7</v>
      </c>
      <c r="AX144" s="35">
        <v>9.2038109090908999E-7</v>
      </c>
      <c r="AY144" s="35">
        <v>1.1936674698795175E-6</v>
      </c>
      <c r="AZ144" s="35">
        <v>1.5354746987951819E-6</v>
      </c>
      <c r="BA144" s="35">
        <v>2.3282536363636403E-6</v>
      </c>
      <c r="BB144" s="35">
        <v>3.2200263636363679E-6</v>
      </c>
      <c r="BC144" s="35">
        <v>4.1117990909090951E-6</v>
      </c>
      <c r="BD144" s="35">
        <v>5.0035718181818223E-6</v>
      </c>
      <c r="BE144" s="35">
        <v>5.8953445454545495E-6</v>
      </c>
      <c r="BF144" s="35">
        <v>6.7871172727272775E-6</v>
      </c>
      <c r="BG144" s="35">
        <v>7.8784746987951881E-6</v>
      </c>
      <c r="BH144" s="35">
        <v>9.6774506024096423E-6</v>
      </c>
      <c r="BI144" s="35">
        <v>1.1789581818181824E-5</v>
      </c>
      <c r="BJ144" s="35">
        <v>1.4147763636363642E-5</v>
      </c>
      <c r="BK144" s="35">
        <v>1.7092206060606066E-5</v>
      </c>
      <c r="BL144" s="35">
        <v>2.0283090909090916E-5</v>
      </c>
      <c r="BM144" s="35">
        <v>2.4010363636363644E-5</v>
      </c>
      <c r="BN144" s="35">
        <v>2.8214915151515161E-5</v>
      </c>
      <c r="BO144" s="35">
        <v>3.272461212121213E-5</v>
      </c>
      <c r="BP144" s="35">
        <v>3.7972180722891569E-5</v>
      </c>
      <c r="BQ144" s="35">
        <v>4.3490636363636366E-5</v>
      </c>
      <c r="BR144" s="35">
        <v>4.9569424242424244E-5</v>
      </c>
      <c r="BS144" s="35">
        <v>5.6089424242424242E-5</v>
      </c>
      <c r="BT144" s="35">
        <v>6.2847000000000003E-5</v>
      </c>
    </row>
    <row r="145" spans="1:72" ht="9.9499999999999993" customHeight="1" thickBot="1">
      <c r="A145" s="83" t="s">
        <v>107</v>
      </c>
      <c r="B145" s="35">
        <v>1.3917189107413007E-28</v>
      </c>
      <c r="C145" s="35">
        <v>1.9090865355521937E-28</v>
      </c>
      <c r="D145" s="35">
        <v>2.4264541603630867E-28</v>
      </c>
      <c r="E145" s="35">
        <v>2.9438217851739795E-28</v>
      </c>
      <c r="F145" s="35">
        <v>7.2386252556733226E-26</v>
      </c>
      <c r="G145" s="35">
        <v>9.729396595158859E-25</v>
      </c>
      <c r="H145" s="35">
        <v>1.8734930664750386E-24</v>
      </c>
      <c r="I145" s="35">
        <v>2.774046473434191E-24</v>
      </c>
      <c r="J145" s="35">
        <v>3.6745998803933433E-24</v>
      </c>
      <c r="K145" s="35">
        <v>4.5751532873524957E-24</v>
      </c>
      <c r="L145" s="35">
        <v>5.4757066943116488E-24</v>
      </c>
      <c r="M145" s="35">
        <v>5.9926783139397766E-17</v>
      </c>
      <c r="N145" s="35">
        <v>1.874305643870529E-16</v>
      </c>
      <c r="O145" s="35">
        <v>3.14934345634708E-16</v>
      </c>
      <c r="P145" s="35">
        <v>4.4243812688236312E-16</v>
      </c>
      <c r="Q145" s="35">
        <v>5.6994190813001824E-16</v>
      </c>
      <c r="R145" s="35">
        <v>6.9744568937767336E-16</v>
      </c>
      <c r="S145" s="35">
        <v>8.2494947062532858E-16</v>
      </c>
      <c r="T145" s="35">
        <v>2.9730954614220947E-13</v>
      </c>
      <c r="U145" s="35">
        <v>6.4203832072617305E-13</v>
      </c>
      <c r="V145" s="35">
        <v>9.8676709531013673E-13</v>
      </c>
      <c r="W145" s="35">
        <v>1.3314958698941002E-12</v>
      </c>
      <c r="X145" s="35">
        <v>1.6762246444780639E-12</v>
      </c>
      <c r="Y145" s="35">
        <v>2.0209534190620272E-12</v>
      </c>
      <c r="Z145" s="35">
        <v>4.9511337121212121E-11</v>
      </c>
      <c r="AA145" s="35">
        <v>2.3843868560606065E-10</v>
      </c>
      <c r="AB145" s="35">
        <v>4.2736603409090913E-10</v>
      </c>
      <c r="AC145" s="35">
        <v>6.1629338257575762E-10</v>
      </c>
      <c r="AD145" s="35">
        <v>8.052207310606061E-10</v>
      </c>
      <c r="AE145" s="35">
        <v>9.9414807954545459E-10</v>
      </c>
      <c r="AF145" s="35">
        <v>1.1830754280303032E-9</v>
      </c>
      <c r="AG145" s="35">
        <v>2.2957901966717089E-8</v>
      </c>
      <c r="AH145" s="35">
        <v>5.6355904992435683E-8</v>
      </c>
      <c r="AI145" s="35">
        <v>8.975390801815428E-8</v>
      </c>
      <c r="AJ145" s="35">
        <v>1.2315191104387288E-7</v>
      </c>
      <c r="AK145" s="35">
        <v>1.5654991406959147E-7</v>
      </c>
      <c r="AL145" s="35">
        <v>1.8994791709531007E-7</v>
      </c>
      <c r="AM145" s="35">
        <v>2.3374115151515085E-7</v>
      </c>
      <c r="AN145" s="35">
        <v>5.2701993939393873E-7</v>
      </c>
      <c r="AO145" s="35">
        <v>1.0428893975903589E-6</v>
      </c>
      <c r="AP145" s="35">
        <v>1.9069134939758999E-6</v>
      </c>
      <c r="AQ145" s="35">
        <v>3.9393624242424123E-6</v>
      </c>
      <c r="AR145" s="35">
        <v>6.7431490909090602E-6</v>
      </c>
      <c r="AS145" s="35">
        <v>1.3447512727272696E-5</v>
      </c>
      <c r="AT145" s="35">
        <v>2.4814848484848404E-5</v>
      </c>
      <c r="AU145" s="35">
        <v>4.2363333333333254E-5</v>
      </c>
      <c r="AV145" s="35">
        <v>7.8518836363636167E-5</v>
      </c>
      <c r="AW145" s="35">
        <v>1.1847624242424228E-4</v>
      </c>
      <c r="AX145" s="35">
        <v>1.4875503030303014E-4</v>
      </c>
      <c r="AY145" s="35">
        <v>1.8631397590361437E-4</v>
      </c>
      <c r="AZ145" s="35">
        <v>2.3175975903614476E-4</v>
      </c>
      <c r="BA145" s="35">
        <v>3.2373157575757623E-4</v>
      </c>
      <c r="BB145" s="35">
        <v>4.2591642424242475E-4</v>
      </c>
      <c r="BC145" s="35">
        <v>5.2810127272727317E-4</v>
      </c>
      <c r="BD145" s="35">
        <v>6.302861212121217E-4</v>
      </c>
      <c r="BE145" s="35">
        <v>7.3247096969697011E-4</v>
      </c>
      <c r="BF145" s="35">
        <v>8.3465581818181864E-4</v>
      </c>
      <c r="BG145" s="35">
        <v>9.5578096385542249E-4</v>
      </c>
      <c r="BH145" s="35">
        <v>1.1440580722891572E-3</v>
      </c>
      <c r="BI145" s="35">
        <v>1.3606551515151521E-3</v>
      </c>
      <c r="BJ145" s="35">
        <v>1.5995036363636369E-3</v>
      </c>
      <c r="BK145" s="35">
        <v>1.8900842424242432E-3</v>
      </c>
      <c r="BL145" s="35">
        <v>2.2023266666666673E-3</v>
      </c>
      <c r="BM145" s="35">
        <v>2.5616600000000008E-3</v>
      </c>
      <c r="BN145" s="35">
        <v>2.9631757575757584E-3</v>
      </c>
      <c r="BO145" s="35">
        <v>3.391660606060607E-3</v>
      </c>
      <c r="BP145" s="35">
        <v>3.8866602409638562E-3</v>
      </c>
      <c r="BQ145" s="35">
        <v>4.4071727272727273E-3</v>
      </c>
      <c r="BR145" s="35">
        <v>4.9807484848484853E-3</v>
      </c>
      <c r="BS145" s="35">
        <v>5.5998636363636363E-3</v>
      </c>
      <c r="BT145" s="35">
        <v>6.2434999999999999E-3</v>
      </c>
    </row>
    <row r="146" spans="1:72" ht="9.9499999999999993" customHeight="1" thickBot="1">
      <c r="A146" s="83" t="s">
        <v>2</v>
      </c>
      <c r="B146" s="35">
        <v>0</v>
      </c>
      <c r="C146" s="35">
        <v>0</v>
      </c>
      <c r="D146" s="35">
        <v>0</v>
      </c>
      <c r="E146" s="35">
        <v>0</v>
      </c>
      <c r="F146" s="35">
        <v>3.5963691376702467E-33</v>
      </c>
      <c r="G146" s="35">
        <v>4.8550983358547692E-32</v>
      </c>
      <c r="H146" s="35">
        <v>9.3505597579425138E-32</v>
      </c>
      <c r="I146" s="35">
        <v>1.3846021180030258E-31</v>
      </c>
      <c r="J146" s="35">
        <v>1.8341482602118003E-31</v>
      </c>
      <c r="K146" s="35">
        <v>2.2836944024205748E-31</v>
      </c>
      <c r="L146" s="35">
        <v>2.7332405446293493E-31</v>
      </c>
      <c r="M146" s="35">
        <v>2.4602856649031725E-25</v>
      </c>
      <c r="N146" s="35">
        <v>7.6949296934205743E-25</v>
      </c>
      <c r="O146" s="35">
        <v>1.2929573721937975E-24</v>
      </c>
      <c r="P146" s="35">
        <v>1.8164217750455377E-24</v>
      </c>
      <c r="Q146" s="35">
        <v>2.3398861778972781E-24</v>
      </c>
      <c r="R146" s="35">
        <v>2.8633505807490181E-24</v>
      </c>
      <c r="S146" s="35">
        <v>3.3868149836007578E-24</v>
      </c>
      <c r="T146" s="35">
        <v>4.223905533282914E-21</v>
      </c>
      <c r="U146" s="35">
        <v>9.1314002231467545E-21</v>
      </c>
      <c r="V146" s="35">
        <v>1.4038894913010595E-20</v>
      </c>
      <c r="W146" s="35">
        <v>1.8946389602874437E-20</v>
      </c>
      <c r="X146" s="35">
        <v>2.3853884292738276E-20</v>
      </c>
      <c r="Y146" s="35">
        <v>2.8761378982602118E-20</v>
      </c>
      <c r="Z146" s="35">
        <v>1.6979176818181819E-18</v>
      </c>
      <c r="AA146" s="35">
        <v>8.3598204090909089E-18</v>
      </c>
      <c r="AB146" s="35">
        <v>1.502172313636364E-17</v>
      </c>
      <c r="AC146" s="35">
        <v>2.1683625863636367E-17</v>
      </c>
      <c r="AD146" s="35">
        <v>2.8345528590909089E-17</v>
      </c>
      <c r="AE146" s="35">
        <v>3.5007431318181816E-17</v>
      </c>
      <c r="AF146" s="35">
        <v>4.1669334045454544E-17</v>
      </c>
      <c r="AG146" s="35">
        <v>1.5433276792738269E-15</v>
      </c>
      <c r="AH146" s="35">
        <v>3.8499841089258684E-15</v>
      </c>
      <c r="AI146" s="35">
        <v>6.1566405385779099E-15</v>
      </c>
      <c r="AJ146" s="35">
        <v>8.4632969682299514E-15</v>
      </c>
      <c r="AK146" s="35">
        <v>1.0769953397881992E-14</v>
      </c>
      <c r="AL146" s="35">
        <v>1.3076609827534034E-14</v>
      </c>
      <c r="AM146" s="35">
        <v>1.627485454545449E-14</v>
      </c>
      <c r="AN146" s="35">
        <v>4.0871218181818127E-14</v>
      </c>
      <c r="AO146" s="35">
        <v>8.8041777108433511E-14</v>
      </c>
      <c r="AP146" s="35">
        <v>1.7052069277108399E-13</v>
      </c>
      <c r="AQ146" s="35">
        <v>3.864789090909079E-13</v>
      </c>
      <c r="AR146" s="35">
        <v>6.9514339393939028E-13</v>
      </c>
      <c r="AS146" s="35">
        <v>1.5021858181818145E-12</v>
      </c>
      <c r="AT146" s="35">
        <v>2.9697290909090799E-12</v>
      </c>
      <c r="AU146" s="35">
        <v>5.3128199999999895E-12</v>
      </c>
      <c r="AV146" s="35">
        <v>1.0750194545454517E-11</v>
      </c>
      <c r="AW146" s="35">
        <v>1.7610515151515104E-11</v>
      </c>
      <c r="AX146" s="35">
        <v>2.8152939393939346E-11</v>
      </c>
      <c r="AY146" s="35">
        <v>4.3761843373493938E-11</v>
      </c>
      <c r="AZ146" s="35">
        <v>6.485943373493984E-11</v>
      </c>
      <c r="BA146" s="35">
        <v>1.7167794848484905E-10</v>
      </c>
      <c r="BB146" s="35">
        <v>2.9731325151515209E-10</v>
      </c>
      <c r="BC146" s="35">
        <v>4.229485545454551E-10</v>
      </c>
      <c r="BD146" s="35">
        <v>5.4858385757575811E-10</v>
      </c>
      <c r="BE146" s="35">
        <v>6.7421916060606113E-10</v>
      </c>
      <c r="BF146" s="35">
        <v>7.9985446363636414E-10</v>
      </c>
      <c r="BG146" s="35">
        <v>9.9114457831325474E-10</v>
      </c>
      <c r="BH146" s="35">
        <v>1.4152108433734952E-9</v>
      </c>
      <c r="BI146" s="35">
        <v>2.0058145454545469E-9</v>
      </c>
      <c r="BJ146" s="35">
        <v>2.7272690909090923E-9</v>
      </c>
      <c r="BK146" s="35">
        <v>3.8773612121212151E-9</v>
      </c>
      <c r="BL146" s="35">
        <v>5.2612060606060654E-9</v>
      </c>
      <c r="BM146" s="35">
        <v>7.1896909090909136E-9</v>
      </c>
      <c r="BN146" s="35">
        <v>9.8044072727272799E-9</v>
      </c>
      <c r="BO146" s="35">
        <v>1.2857861818181824E-8</v>
      </c>
      <c r="BP146" s="35">
        <v>1.7498361445783138E-8</v>
      </c>
      <c r="BQ146" s="35">
        <v>2.2952454545454544E-8</v>
      </c>
      <c r="BR146" s="35">
        <v>3.0150636363636366E-8</v>
      </c>
      <c r="BS146" s="35">
        <v>3.9646272727272729E-8</v>
      </c>
      <c r="BT146" s="35">
        <v>5.0378999999999997E-8</v>
      </c>
    </row>
    <row r="147" spans="1:72" ht="9.9499999999999993" customHeight="1" thickBot="1">
      <c r="A147" s="83" t="s">
        <v>1</v>
      </c>
      <c r="B147" s="35">
        <v>0.2</v>
      </c>
      <c r="C147" s="35">
        <v>0.2</v>
      </c>
      <c r="D147" s="35">
        <v>0.2</v>
      </c>
      <c r="E147" s="35">
        <v>0.2</v>
      </c>
      <c r="F147" s="35">
        <v>0.2</v>
      </c>
      <c r="G147" s="35">
        <v>0.2</v>
      </c>
      <c r="H147" s="35">
        <v>0.2</v>
      </c>
      <c r="I147" s="35">
        <v>0.2</v>
      </c>
      <c r="J147" s="35">
        <v>0.2</v>
      </c>
      <c r="K147" s="35">
        <v>0.2</v>
      </c>
      <c r="L147" s="35">
        <v>0.2</v>
      </c>
      <c r="M147" s="35">
        <v>0.2</v>
      </c>
      <c r="N147" s="35">
        <v>0.2</v>
      </c>
      <c r="O147" s="35">
        <v>0.2</v>
      </c>
      <c r="P147" s="35">
        <v>0.2</v>
      </c>
      <c r="Q147" s="35">
        <v>0.2</v>
      </c>
      <c r="R147" s="35">
        <v>0.2</v>
      </c>
      <c r="S147" s="35">
        <v>0.2</v>
      </c>
      <c r="T147" s="35">
        <v>0.2</v>
      </c>
      <c r="U147" s="35">
        <v>0.2</v>
      </c>
      <c r="V147" s="35">
        <v>0.2</v>
      </c>
      <c r="W147" s="35">
        <v>0.2</v>
      </c>
      <c r="X147" s="35">
        <v>0.2</v>
      </c>
      <c r="Y147" s="35">
        <v>0.2</v>
      </c>
      <c r="Z147" s="35">
        <v>0.2</v>
      </c>
      <c r="AA147" s="35">
        <v>0.2</v>
      </c>
      <c r="AB147" s="35">
        <v>0.2</v>
      </c>
      <c r="AC147" s="35">
        <v>0.2</v>
      </c>
      <c r="AD147" s="35">
        <v>0.2</v>
      </c>
      <c r="AE147" s="35">
        <v>0.2</v>
      </c>
      <c r="AF147" s="35">
        <v>0.2</v>
      </c>
      <c r="AG147" s="35">
        <v>0.2</v>
      </c>
      <c r="AH147" s="35">
        <v>0.2</v>
      </c>
      <c r="AI147" s="35">
        <v>0.2</v>
      </c>
      <c r="AJ147" s="35">
        <v>0.2</v>
      </c>
      <c r="AK147" s="35">
        <v>0.2</v>
      </c>
      <c r="AL147" s="35">
        <v>0.2</v>
      </c>
      <c r="AM147" s="35">
        <v>0.2</v>
      </c>
      <c r="AN147" s="35">
        <v>0.2</v>
      </c>
      <c r="AO147" s="35">
        <v>0.2</v>
      </c>
      <c r="AP147" s="35">
        <v>0.2</v>
      </c>
      <c r="AQ147" s="35">
        <v>0.2</v>
      </c>
      <c r="AR147" s="35">
        <v>0.2</v>
      </c>
      <c r="AS147" s="35">
        <v>0.2</v>
      </c>
      <c r="AT147" s="35">
        <v>0.2</v>
      </c>
      <c r="AU147" s="35">
        <v>0.2</v>
      </c>
      <c r="AV147" s="35">
        <v>0.2</v>
      </c>
      <c r="AW147" s="35">
        <v>0.2</v>
      </c>
      <c r="AX147" s="35">
        <v>0.2</v>
      </c>
      <c r="AY147" s="35">
        <v>0.2</v>
      </c>
      <c r="AZ147" s="35">
        <v>0.2</v>
      </c>
      <c r="BA147" s="35">
        <v>0.2</v>
      </c>
      <c r="BB147" s="35">
        <v>0.2</v>
      </c>
      <c r="BC147" s="35">
        <v>0.2</v>
      </c>
      <c r="BD147" s="35">
        <v>0.2</v>
      </c>
      <c r="BE147" s="35">
        <v>0.2</v>
      </c>
      <c r="BF147" s="35">
        <v>0.2</v>
      </c>
      <c r="BG147" s="35">
        <v>0.2</v>
      </c>
      <c r="BH147" s="35">
        <v>0.2</v>
      </c>
      <c r="BI147" s="35">
        <v>0.2</v>
      </c>
      <c r="BJ147" s="35">
        <v>0.2</v>
      </c>
      <c r="BK147" s="35">
        <v>0.2</v>
      </c>
      <c r="BL147" s="35">
        <v>0.2</v>
      </c>
      <c r="BM147" s="35">
        <v>0.2</v>
      </c>
      <c r="BN147" s="35">
        <v>0.2</v>
      </c>
      <c r="BO147" s="35">
        <v>0.2</v>
      </c>
      <c r="BP147" s="35">
        <v>0.2</v>
      </c>
      <c r="BQ147" s="35">
        <v>0.2</v>
      </c>
      <c r="BR147" s="35">
        <v>0.2</v>
      </c>
      <c r="BS147" s="35">
        <v>0.2</v>
      </c>
      <c r="BT147" s="35">
        <v>0.2</v>
      </c>
    </row>
    <row r="148" spans="1:72" ht="9.9499999999999993" customHeight="1" thickBot="1">
      <c r="A148" s="83" t="s">
        <v>127</v>
      </c>
      <c r="B148" s="35">
        <v>0</v>
      </c>
      <c r="C148" s="35">
        <v>0</v>
      </c>
      <c r="D148" s="35">
        <v>0</v>
      </c>
      <c r="E148" s="35">
        <v>0</v>
      </c>
      <c r="F148" s="35">
        <v>8.358245083207377E-32</v>
      </c>
      <c r="G148" s="35">
        <v>1.1283630862329811E-30</v>
      </c>
      <c r="H148" s="35">
        <v>2.1731437216338881E-30</v>
      </c>
      <c r="I148" s="35">
        <v>3.2179243570347953E-30</v>
      </c>
      <c r="J148" s="35">
        <v>4.2627049924357028E-30</v>
      </c>
      <c r="K148" s="35">
        <v>5.3074856278366097E-30</v>
      </c>
      <c r="L148" s="35">
        <v>6.3522662632375172E-30</v>
      </c>
      <c r="M148" s="35">
        <v>1.9334620272314649E-29</v>
      </c>
      <c r="N148" s="35">
        <v>4.577849319213312E-29</v>
      </c>
      <c r="O148" s="35">
        <v>7.2222366111951592E-29</v>
      </c>
      <c r="P148" s="35">
        <v>9.8666239031770063E-29</v>
      </c>
      <c r="Q148" s="35">
        <v>1.2511011195158852E-28</v>
      </c>
      <c r="R148" s="35">
        <v>1.5155398487140701E-28</v>
      </c>
      <c r="S148" s="35">
        <v>1.7799785779122547E-28</v>
      </c>
      <c r="T148" s="35">
        <v>2.6089466717095368E-26</v>
      </c>
      <c r="U148" s="35">
        <v>5.6214776853252692E-26</v>
      </c>
      <c r="V148" s="35">
        <v>8.6340086989410027E-26</v>
      </c>
      <c r="W148" s="35">
        <v>1.1646539712556734E-25</v>
      </c>
      <c r="X148" s="35">
        <v>1.4659070726172466E-25</v>
      </c>
      <c r="Y148" s="35">
        <v>1.7671601739788199E-25</v>
      </c>
      <c r="Z148" s="35">
        <v>4.2733613636363634E-25</v>
      </c>
      <c r="AA148" s="35">
        <v>1.3394406818181817E-24</v>
      </c>
      <c r="AB148" s="35">
        <v>2.251545227272727E-24</v>
      </c>
      <c r="AC148" s="35">
        <v>3.1636497727272727E-24</v>
      </c>
      <c r="AD148" s="35">
        <v>4.075754318181818E-24</v>
      </c>
      <c r="AE148" s="35">
        <v>4.9878588636363636E-24</v>
      </c>
      <c r="AF148" s="35">
        <v>5.8999634090909085E-24</v>
      </c>
      <c r="AG148" s="35">
        <v>1.3839053434190619E-22</v>
      </c>
      <c r="AH148" s="35">
        <v>3.4173104871406955E-22</v>
      </c>
      <c r="AI148" s="35">
        <v>5.4507156308623285E-22</v>
      </c>
      <c r="AJ148" s="35">
        <v>7.4841207745839615E-22</v>
      </c>
      <c r="AK148" s="35">
        <v>9.5175259183055954E-22</v>
      </c>
      <c r="AL148" s="35">
        <v>1.1550931062027228E-21</v>
      </c>
      <c r="AM148" s="35">
        <v>1.3511848484848486E-21</v>
      </c>
      <c r="AN148" s="35">
        <v>1.3733060606060605E-21</v>
      </c>
      <c r="AO148" s="35">
        <v>2.2055415662650544E-21</v>
      </c>
      <c r="AP148" s="35">
        <v>4.3048789156626424E-21</v>
      </c>
      <c r="AQ148" s="35">
        <v>1.2358978181818136E-20</v>
      </c>
      <c r="AR148" s="35">
        <v>2.5185593939393745E-20</v>
      </c>
      <c r="AS148" s="35">
        <v>6.7568018181817982E-20</v>
      </c>
      <c r="AT148" s="35">
        <v>3.3869558787878529E-19</v>
      </c>
      <c r="AU148" s="35">
        <v>9.1304346666666417E-19</v>
      </c>
      <c r="AV148" s="35">
        <v>3.5758563895636158E-13</v>
      </c>
      <c r="AW148" s="35">
        <v>7.9586884848484712E-13</v>
      </c>
      <c r="AX148" s="35">
        <v>1.0992446060606048E-12</v>
      </c>
      <c r="AY148" s="35">
        <v>1.4679108433734931E-12</v>
      </c>
      <c r="AZ148" s="35">
        <v>1.9073084337349414E-12</v>
      </c>
      <c r="BA148" s="35">
        <v>3.0955866666666726E-12</v>
      </c>
      <c r="BB148" s="35">
        <v>4.4482533333333395E-12</v>
      </c>
      <c r="BC148" s="35">
        <v>5.8009200000000063E-12</v>
      </c>
      <c r="BD148" s="35">
        <v>7.1535866666666716E-12</v>
      </c>
      <c r="BE148" s="35">
        <v>8.5062533333333385E-12</v>
      </c>
      <c r="BF148" s="35">
        <v>9.8589200000000054E-12</v>
      </c>
      <c r="BG148" s="35">
        <v>1.1623566265060254E-11</v>
      </c>
      <c r="BH148" s="35">
        <v>1.4848867469879528E-11</v>
      </c>
      <c r="BI148" s="35">
        <v>1.8905769696969708E-11</v>
      </c>
      <c r="BJ148" s="35">
        <v>2.3616072727272736E-11</v>
      </c>
      <c r="BK148" s="35">
        <v>3.0221933333333351E-11</v>
      </c>
      <c r="BL148" s="35">
        <v>3.7783921212121233E-11</v>
      </c>
      <c r="BM148" s="35">
        <v>4.7533618181818199E-11</v>
      </c>
      <c r="BN148" s="35">
        <v>5.9834963636363672E-11</v>
      </c>
      <c r="BO148" s="35">
        <v>7.3767690909090937E-11</v>
      </c>
      <c r="BP148" s="35">
        <v>9.3261867469879541E-11</v>
      </c>
      <c r="BQ148" s="35">
        <v>1.1552818181818182E-10</v>
      </c>
      <c r="BR148" s="35">
        <v>1.4372212121212121E-10</v>
      </c>
      <c r="BS148" s="35">
        <v>1.7956636363636365E-10</v>
      </c>
      <c r="BT148" s="35">
        <v>2.1952999999999999E-10</v>
      </c>
    </row>
    <row r="149" spans="1:72" ht="9.9499999999999993" customHeight="1" thickBot="1">
      <c r="A149" s="83" t="s">
        <v>110</v>
      </c>
      <c r="B149" s="35">
        <v>8.5144000780393311E-19</v>
      </c>
      <c r="C149" s="35">
        <v>1.1679604139763991E-18</v>
      </c>
      <c r="D149" s="35">
        <v>1.4844808201488653E-18</v>
      </c>
      <c r="E149" s="35">
        <v>1.8010012263213316E-18</v>
      </c>
      <c r="F149" s="35">
        <v>1.05581553101363E-16</v>
      </c>
      <c r="G149" s="35">
        <v>1.3991984668683822E-15</v>
      </c>
      <c r="H149" s="35">
        <v>2.6928153806354013E-15</v>
      </c>
      <c r="I149" s="35">
        <v>3.9864322944024213E-15</v>
      </c>
      <c r="J149" s="35">
        <v>5.28004920816944E-15</v>
      </c>
      <c r="K149" s="35">
        <v>6.5736661219364596E-15</v>
      </c>
      <c r="L149" s="35">
        <v>7.8672830357034791E-15</v>
      </c>
      <c r="M149" s="35">
        <v>7.8594781543116357E-14</v>
      </c>
      <c r="N149" s="35">
        <v>2.2762006142208766E-13</v>
      </c>
      <c r="O149" s="35">
        <v>3.76645341301059E-13</v>
      </c>
      <c r="P149" s="35">
        <v>5.2567062118003033E-13</v>
      </c>
      <c r="Q149" s="35">
        <v>6.7469590105900161E-13</v>
      </c>
      <c r="R149" s="35">
        <v>8.237211809379729E-13</v>
      </c>
      <c r="S149" s="35">
        <v>9.7274646081694438E-13</v>
      </c>
      <c r="T149" s="35">
        <v>4.9860903933434284E-12</v>
      </c>
      <c r="U149" s="35">
        <v>9.6285094553706582E-12</v>
      </c>
      <c r="V149" s="35">
        <v>1.4270928517397889E-11</v>
      </c>
      <c r="W149" s="35">
        <v>1.8913347579425119E-11</v>
      </c>
      <c r="X149" s="35">
        <v>2.355576664145235E-11</v>
      </c>
      <c r="Y149" s="35">
        <v>2.819818570347958E-11</v>
      </c>
      <c r="Z149" s="35">
        <v>3.3155833333333337E-11</v>
      </c>
      <c r="AA149" s="35">
        <v>3.9059166666666669E-11</v>
      </c>
      <c r="AB149" s="35">
        <v>4.4962500000000001E-11</v>
      </c>
      <c r="AC149" s="35">
        <v>5.0865833333333333E-11</v>
      </c>
      <c r="AD149" s="35">
        <v>5.6769166666666672E-11</v>
      </c>
      <c r="AE149" s="35">
        <v>6.2672499999999997E-11</v>
      </c>
      <c r="AF149" s="35">
        <v>6.8575833333333342E-11</v>
      </c>
      <c r="AG149" s="35">
        <v>2.6602137972768524E-10</v>
      </c>
      <c r="AH149" s="35">
        <v>5.6660504084720107E-10</v>
      </c>
      <c r="AI149" s="35">
        <v>8.671887019667168E-10</v>
      </c>
      <c r="AJ149" s="35">
        <v>1.1677723630862327E-9</v>
      </c>
      <c r="AK149" s="35">
        <v>1.4683560242057485E-9</v>
      </c>
      <c r="AL149" s="35">
        <v>1.7689396853252642E-9</v>
      </c>
      <c r="AM149" s="35">
        <v>2.0410903030303039E-9</v>
      </c>
      <c r="AN149" s="35">
        <v>1.6308478787878798E-9</v>
      </c>
      <c r="AO149" s="35">
        <v>1.8204542168674666E-9</v>
      </c>
      <c r="AP149" s="35">
        <v>2.9482855421686702E-9</v>
      </c>
      <c r="AQ149" s="35">
        <v>6.2377036363636182E-9</v>
      </c>
      <c r="AR149" s="35">
        <v>1.0948809090909037E-8</v>
      </c>
      <c r="AS149" s="35">
        <v>2.2815172727272671E-8</v>
      </c>
      <c r="AT149" s="35">
        <v>8.4572351515150947E-8</v>
      </c>
      <c r="AU149" s="35">
        <v>2.124638666666661E-7</v>
      </c>
      <c r="AV149" s="35">
        <v>7.2776490498181398E-2</v>
      </c>
      <c r="AW149" s="35">
        <v>0.15442666666666666</v>
      </c>
      <c r="AX149" s="35">
        <v>0.15809333333333331</v>
      </c>
      <c r="AY149" s="35">
        <v>0.16</v>
      </c>
      <c r="AZ149" s="35">
        <v>0.16</v>
      </c>
      <c r="BA149" s="35">
        <v>0.16</v>
      </c>
      <c r="BB149" s="35">
        <v>0.16</v>
      </c>
      <c r="BC149" s="35">
        <v>0.16</v>
      </c>
      <c r="BD149" s="35">
        <v>0.16</v>
      </c>
      <c r="BE149" s="35">
        <v>0.16</v>
      </c>
      <c r="BF149" s="35">
        <v>0.16</v>
      </c>
      <c r="BG149" s="35">
        <v>0.16</v>
      </c>
      <c r="BH149" s="35">
        <v>0.16</v>
      </c>
      <c r="BI149" s="35">
        <v>0.16</v>
      </c>
      <c r="BJ149" s="35">
        <v>0.16</v>
      </c>
      <c r="BK149" s="35">
        <v>0.16</v>
      </c>
      <c r="BL149" s="35">
        <v>0.16</v>
      </c>
      <c r="BM149" s="35">
        <v>0.16</v>
      </c>
      <c r="BN149" s="35">
        <v>0.16</v>
      </c>
      <c r="BO149" s="35">
        <v>0.16</v>
      </c>
      <c r="BP149" s="35">
        <v>0.16</v>
      </c>
      <c r="BQ149" s="35">
        <v>0.16</v>
      </c>
      <c r="BR149" s="35">
        <v>0.16</v>
      </c>
      <c r="BS149" s="35">
        <v>0.16</v>
      </c>
      <c r="BT149" s="35">
        <v>0.16</v>
      </c>
    </row>
    <row r="150" spans="1:72" ht="9.9499999999999993" customHeight="1" thickBot="1">
      <c r="A150" s="83" t="s">
        <v>124</v>
      </c>
      <c r="B150" s="35">
        <v>0</v>
      </c>
      <c r="C150" s="35">
        <v>0</v>
      </c>
      <c r="D150" s="35">
        <v>0</v>
      </c>
      <c r="E150" s="35">
        <v>0</v>
      </c>
      <c r="F150" s="35">
        <v>0</v>
      </c>
      <c r="G150" s="35">
        <v>0</v>
      </c>
      <c r="H150" s="35">
        <v>0</v>
      </c>
      <c r="I150" s="35">
        <v>0</v>
      </c>
      <c r="J150" s="35">
        <v>0</v>
      </c>
      <c r="K150" s="35">
        <v>0</v>
      </c>
      <c r="L150" s="35">
        <v>0</v>
      </c>
      <c r="M150" s="35">
        <v>0</v>
      </c>
      <c r="N150" s="35">
        <v>0</v>
      </c>
      <c r="O150" s="35">
        <v>0</v>
      </c>
      <c r="P150" s="35">
        <v>0</v>
      </c>
      <c r="Q150" s="35">
        <v>0</v>
      </c>
      <c r="R150" s="35">
        <v>0</v>
      </c>
      <c r="S150" s="35">
        <v>0</v>
      </c>
      <c r="T150" s="35">
        <v>2.3287655068078721E-34</v>
      </c>
      <c r="U150" s="35">
        <v>5.0366323751891117E-34</v>
      </c>
      <c r="V150" s="35">
        <v>7.7444992435703513E-34</v>
      </c>
      <c r="W150" s="35">
        <v>1.045236611195159E-33</v>
      </c>
      <c r="X150" s="35">
        <v>1.3160232980332829E-33</v>
      </c>
      <c r="Y150" s="35">
        <v>1.5868099848714069E-33</v>
      </c>
      <c r="Z150" s="35">
        <v>2.2059979545454547E-32</v>
      </c>
      <c r="AA150" s="35">
        <v>1.0314029772727274E-31</v>
      </c>
      <c r="AB150" s="35">
        <v>1.8422061590909093E-31</v>
      </c>
      <c r="AC150" s="35">
        <v>2.6530093409090909E-31</v>
      </c>
      <c r="AD150" s="35">
        <v>3.463812522727273E-31</v>
      </c>
      <c r="AE150" s="35">
        <v>4.2746157045454546E-31</v>
      </c>
      <c r="AF150" s="35">
        <v>5.0854188863636367E-31</v>
      </c>
      <c r="AG150" s="35">
        <v>7.277670850226925E-29</v>
      </c>
      <c r="AH150" s="35">
        <v>1.8391484465960656E-28</v>
      </c>
      <c r="AI150" s="35">
        <v>2.9505298081694387E-28</v>
      </c>
      <c r="AJ150" s="35">
        <v>4.0619111697428128E-28</v>
      </c>
      <c r="AK150" s="35">
        <v>5.1732925313161856E-28</v>
      </c>
      <c r="AL150" s="35">
        <v>6.2846738928895584E-28</v>
      </c>
      <c r="AM150" s="35">
        <v>7.4488460606060546E-28</v>
      </c>
      <c r="AN150" s="35">
        <v>9.8799975757575706E-28</v>
      </c>
      <c r="AO150" s="35">
        <v>2.2558819277108353E-27</v>
      </c>
      <c r="AP150" s="35">
        <v>5.1266048192770966E-27</v>
      </c>
      <c r="AQ150" s="35">
        <v>2.0277523636363546E-26</v>
      </c>
      <c r="AR150" s="35">
        <v>4.7752333333332803E-26</v>
      </c>
      <c r="AS150" s="35">
        <v>1.6471899999999947E-25</v>
      </c>
      <c r="AT150" s="35">
        <v>1.1355653333333238E-24</v>
      </c>
      <c r="AU150" s="35">
        <v>3.2382986666666576E-24</v>
      </c>
      <c r="AV150" s="35">
        <v>2.1736019513836236E-18</v>
      </c>
      <c r="AW150" s="35">
        <v>5.1508545454545258E-18</v>
      </c>
      <c r="AX150" s="35">
        <v>9.4035818181817987E-18</v>
      </c>
      <c r="AY150" s="35">
        <v>1.6000349397590345E-17</v>
      </c>
      <c r="AZ150" s="35">
        <v>2.5136493975903647E-17</v>
      </c>
      <c r="BA150" s="35">
        <v>9.2312542424242779E-17</v>
      </c>
      <c r="BB150" s="35">
        <v>1.7222905757575792E-16</v>
      </c>
      <c r="BC150" s="35">
        <v>2.5214557272727307E-16</v>
      </c>
      <c r="BD150" s="35">
        <v>3.3206208787878821E-16</v>
      </c>
      <c r="BE150" s="35">
        <v>4.1197860303030336E-16</v>
      </c>
      <c r="BF150" s="35">
        <v>4.9189511818181855E-16</v>
      </c>
      <c r="BG150" s="35">
        <v>6.271573493975918E-16</v>
      </c>
      <c r="BH150" s="35">
        <v>9.5864530120482013E-16</v>
      </c>
      <c r="BI150" s="35">
        <v>1.4593703030303045E-15</v>
      </c>
      <c r="BJ150" s="35">
        <v>2.093067272727274E-15</v>
      </c>
      <c r="BK150" s="35">
        <v>3.2229072727272754E-15</v>
      </c>
      <c r="BL150" s="35">
        <v>4.6545048484848531E-15</v>
      </c>
      <c r="BM150" s="35">
        <v>6.805292727272732E-15</v>
      </c>
      <c r="BN150" s="35">
        <v>9.9953357575757661E-15</v>
      </c>
      <c r="BO150" s="35">
        <v>1.3849820606060613E-14</v>
      </c>
      <c r="BP150" s="35">
        <v>2.0486891566265068E-14</v>
      </c>
      <c r="BQ150" s="35">
        <v>2.8752363636363636E-14</v>
      </c>
      <c r="BR150" s="35">
        <v>4.0546909090909097E-14</v>
      </c>
      <c r="BS150" s="35">
        <v>5.7797121212121212E-14</v>
      </c>
      <c r="BT150" s="35">
        <v>7.7984999999999995E-14</v>
      </c>
    </row>
    <row r="151" spans="1:72" ht="9.9499999999999993" customHeight="1" thickBot="1">
      <c r="A151" s="83" t="s">
        <v>673</v>
      </c>
      <c r="B151" s="35">
        <v>2.0038668810948497E-23</v>
      </c>
      <c r="C151" s="35">
        <v>2.7487987991828988E-23</v>
      </c>
      <c r="D151" s="35">
        <v>3.4937307172709473E-23</v>
      </c>
      <c r="E151" s="35">
        <v>4.2386626353589964E-23</v>
      </c>
      <c r="F151" s="35">
        <v>2.1771765809380023E-21</v>
      </c>
      <c r="G151" s="35">
        <v>2.8776383842662651E-20</v>
      </c>
      <c r="H151" s="35">
        <v>5.5375591104387298E-20</v>
      </c>
      <c r="I151" s="35">
        <v>8.197479836611195E-20</v>
      </c>
      <c r="J151" s="35">
        <v>1.0857400562783659E-19</v>
      </c>
      <c r="K151" s="35">
        <v>1.3517321288956126E-19</v>
      </c>
      <c r="L151" s="35">
        <v>1.617724201512859E-19</v>
      </c>
      <c r="M151" s="35">
        <v>4.7080330435703387E-16</v>
      </c>
      <c r="N151" s="35">
        <v>1.4721382710741298E-15</v>
      </c>
      <c r="O151" s="35">
        <v>2.4734732377912255E-15</v>
      </c>
      <c r="P151" s="35">
        <v>3.4748082045083212E-15</v>
      </c>
      <c r="Q151" s="35">
        <v>4.4761431712254169E-15</v>
      </c>
      <c r="R151" s="35">
        <v>5.4774781379425131E-15</v>
      </c>
      <c r="S151" s="35">
        <v>6.4788131046596084E-15</v>
      </c>
      <c r="T151" s="35">
        <v>1.00827511346445E-13</v>
      </c>
      <c r="U151" s="35">
        <v>2.1037229198184588E-13</v>
      </c>
      <c r="V151" s="35">
        <v>3.1991707261724676E-13</v>
      </c>
      <c r="W151" s="35">
        <v>4.2946185325264762E-13</v>
      </c>
      <c r="X151" s="35">
        <v>5.3900663388804842E-13</v>
      </c>
      <c r="Y151" s="35">
        <v>6.4855141452344928E-13</v>
      </c>
      <c r="Z151" s="35">
        <v>8.7861113636363638E-13</v>
      </c>
      <c r="AA151" s="35">
        <v>1.4702156818181817E-12</v>
      </c>
      <c r="AB151" s="35">
        <v>2.0618202272727275E-12</v>
      </c>
      <c r="AC151" s="35">
        <v>2.6534247727272725E-12</v>
      </c>
      <c r="AD151" s="35">
        <v>3.2450293181818184E-12</v>
      </c>
      <c r="AE151" s="35">
        <v>3.8366338636363634E-12</v>
      </c>
      <c r="AF151" s="35">
        <v>4.4282384090909092E-12</v>
      </c>
      <c r="AG151" s="35">
        <v>3.7059060211800293E-11</v>
      </c>
      <c r="AH151" s="35">
        <v>8.6941768229954593E-11</v>
      </c>
      <c r="AI151" s="35">
        <v>1.3682447624810889E-10</v>
      </c>
      <c r="AJ151" s="35">
        <v>1.8670718426626321E-10</v>
      </c>
      <c r="AK151" s="35">
        <v>2.3658989228441749E-10</v>
      </c>
      <c r="AL151" s="35">
        <v>2.8647260030257181E-10</v>
      </c>
      <c r="AM151" s="35">
        <v>3.3296169696969706E-10</v>
      </c>
      <c r="AN151" s="35">
        <v>2.9800412121212132E-10</v>
      </c>
      <c r="AO151" s="35">
        <v>3.994219277108425E-10</v>
      </c>
      <c r="AP151" s="35">
        <v>7.1414481927710716E-10</v>
      </c>
      <c r="AQ151" s="35">
        <v>1.7706305454545394E-9</v>
      </c>
      <c r="AR151" s="35">
        <v>3.3707575757575544E-9</v>
      </c>
      <c r="AS151" s="35">
        <v>8.067727272727252E-9</v>
      </c>
      <c r="AT151" s="35">
        <v>3.543351515151489E-8</v>
      </c>
      <c r="AU151" s="35">
        <v>9.2848666666666406E-8</v>
      </c>
      <c r="AV151" s="35">
        <v>3.7603619253090692E-2</v>
      </c>
      <c r="AW151" s="35">
        <v>7.9553484848484859E-2</v>
      </c>
      <c r="AX151" s="35">
        <v>7.9611060606060616E-2</v>
      </c>
      <c r="AY151" s="35">
        <v>7.9594156626506027E-2</v>
      </c>
      <c r="AZ151" s="35">
        <v>7.9496566265060242E-2</v>
      </c>
      <c r="BA151" s="35">
        <v>7.9301333333333321E-2</v>
      </c>
      <c r="BB151" s="35">
        <v>7.9084666666666664E-2</v>
      </c>
      <c r="BC151" s="35">
        <v>7.8867999999999994E-2</v>
      </c>
      <c r="BD151" s="35">
        <v>7.8651333333333323E-2</v>
      </c>
      <c r="BE151" s="35">
        <v>7.8434666666666653E-2</v>
      </c>
      <c r="BF151" s="35">
        <v>7.8217999999999996E-2</v>
      </c>
      <c r="BG151" s="35">
        <v>7.7961927710843371E-2</v>
      </c>
      <c r="BH151" s="35">
        <v>7.7566144578313248E-2</v>
      </c>
      <c r="BI151" s="35">
        <v>7.7111660606060603E-2</v>
      </c>
      <c r="BJ151" s="35">
        <v>7.6611054545454541E-2</v>
      </c>
      <c r="BK151" s="35">
        <v>7.6004557575757581E-2</v>
      </c>
      <c r="BL151" s="35">
        <v>7.5353866666666672E-2</v>
      </c>
      <c r="BM151" s="35">
        <v>7.4607199999999999E-2</v>
      </c>
      <c r="BN151" s="35">
        <v>7.3775133333333326E-2</v>
      </c>
      <c r="BO151" s="35">
        <v>7.2888466666666665E-2</v>
      </c>
      <c r="BP151" s="35">
        <v>7.1867554216867469E-2</v>
      </c>
      <c r="BQ151" s="35">
        <v>7.0795545454545458E-2</v>
      </c>
      <c r="BR151" s="35">
        <v>6.9617363636363644E-2</v>
      </c>
      <c r="BS151" s="35">
        <v>6.83489696969697E-2</v>
      </c>
      <c r="BT151" s="35">
        <v>6.7031999999999994E-2</v>
      </c>
    </row>
    <row r="152" spans="1:72" ht="9.9499999999999993" customHeight="1" thickBot="1">
      <c r="A152" s="88" t="s">
        <v>109</v>
      </c>
      <c r="B152" s="35">
        <v>3.5030636913767009E-35</v>
      </c>
      <c r="C152" s="35">
        <v>4.805317851739788E-35</v>
      </c>
      <c r="D152" s="35">
        <v>6.1075720121028746E-35</v>
      </c>
      <c r="E152" s="35">
        <v>7.4098261724659622E-35</v>
      </c>
      <c r="F152" s="35">
        <v>6.3888662058939928E-28</v>
      </c>
      <c r="G152" s="35">
        <v>8.6249683019692763E-27</v>
      </c>
      <c r="H152" s="35">
        <v>1.6611049983349154E-26</v>
      </c>
      <c r="I152" s="35">
        <v>2.4597131664729031E-26</v>
      </c>
      <c r="J152" s="35">
        <v>3.2583213346108905E-26</v>
      </c>
      <c r="K152" s="35">
        <v>4.0569295027488783E-26</v>
      </c>
      <c r="L152" s="35">
        <v>4.855537670886866E-26</v>
      </c>
      <c r="M152" s="35">
        <v>1.6085013794735218E-21</v>
      </c>
      <c r="N152" s="35">
        <v>5.030732425161874E-21</v>
      </c>
      <c r="O152" s="35">
        <v>8.4529634708502275E-21</v>
      </c>
      <c r="P152" s="35">
        <v>1.187519451653858E-20</v>
      </c>
      <c r="Q152" s="35">
        <v>1.5297425562226931E-20</v>
      </c>
      <c r="R152" s="35">
        <v>1.8719656607915283E-20</v>
      </c>
      <c r="S152" s="35">
        <v>2.2141887653603637E-20</v>
      </c>
      <c r="T152" s="35">
        <v>3.4851629462935032E-17</v>
      </c>
      <c r="U152" s="35">
        <v>7.5350476512859369E-17</v>
      </c>
      <c r="V152" s="35">
        <v>1.1584932356278371E-16</v>
      </c>
      <c r="W152" s="35">
        <v>1.5634817061270804E-16</v>
      </c>
      <c r="X152" s="35">
        <v>1.9684701766263238E-16</v>
      </c>
      <c r="Y152" s="35">
        <v>2.3734586471255674E-16</v>
      </c>
      <c r="Z152" s="35">
        <v>2.1050790909090908E-15</v>
      </c>
      <c r="AA152" s="35">
        <v>9.4545154545454557E-15</v>
      </c>
      <c r="AB152" s="35">
        <v>1.6803951818181818E-14</v>
      </c>
      <c r="AC152" s="35">
        <v>2.4153388181818181E-14</v>
      </c>
      <c r="AD152" s="35">
        <v>3.1502824545454548E-14</v>
      </c>
      <c r="AE152" s="35">
        <v>3.8852260909090915E-14</v>
      </c>
      <c r="AF152" s="35">
        <v>4.6201697272727275E-14</v>
      </c>
      <c r="AG152" s="35">
        <v>4.0556872980332813E-12</v>
      </c>
      <c r="AH152" s="35">
        <v>1.0220169295007562E-11</v>
      </c>
      <c r="AI152" s="35">
        <v>1.638465129198184E-11</v>
      </c>
      <c r="AJ152" s="35">
        <v>2.2549133288956117E-11</v>
      </c>
      <c r="AK152" s="35">
        <v>2.8713615285930398E-11</v>
      </c>
      <c r="AL152" s="35">
        <v>3.4878097282904675E-11</v>
      </c>
      <c r="AM152" s="35">
        <v>4.1161309090909071E-11</v>
      </c>
      <c r="AN152" s="35">
        <v>5.0294036363636344E-11</v>
      </c>
      <c r="AO152" s="35">
        <v>1.0319713855421652E-10</v>
      </c>
      <c r="AP152" s="35">
        <v>2.2456159638554163E-10</v>
      </c>
      <c r="AQ152" s="35">
        <v>8.010561212121178E-10</v>
      </c>
      <c r="AR152" s="35">
        <v>1.8002733333333155E-9</v>
      </c>
      <c r="AS152" s="35">
        <v>5.7249399999999825E-9</v>
      </c>
      <c r="AT152" s="35">
        <v>3.5421539393939102E-8</v>
      </c>
      <c r="AU152" s="35">
        <v>9.9280933333333044E-8</v>
      </c>
      <c r="AV152" s="35">
        <v>3.7818241573999788E-2</v>
      </c>
      <c r="AW152" s="35">
        <v>0.08</v>
      </c>
      <c r="AX152" s="35">
        <v>0.08</v>
      </c>
      <c r="AY152" s="35">
        <v>0.08</v>
      </c>
      <c r="AZ152" s="35">
        <v>0.08</v>
      </c>
      <c r="BA152" s="35">
        <v>0.08</v>
      </c>
      <c r="BB152" s="35">
        <v>0.08</v>
      </c>
      <c r="BC152" s="35">
        <v>0.08</v>
      </c>
      <c r="BD152" s="35">
        <v>0.08</v>
      </c>
      <c r="BE152" s="35">
        <v>0.08</v>
      </c>
      <c r="BF152" s="35">
        <v>0.08</v>
      </c>
      <c r="BG152" s="35">
        <v>0.08</v>
      </c>
      <c r="BH152" s="35">
        <v>0.08</v>
      </c>
      <c r="BI152" s="35">
        <v>0.08</v>
      </c>
      <c r="BJ152" s="35">
        <v>0.08</v>
      </c>
      <c r="BK152" s="35">
        <v>0.08</v>
      </c>
      <c r="BL152" s="35">
        <v>0.08</v>
      </c>
      <c r="BM152" s="35">
        <v>0.08</v>
      </c>
      <c r="BN152" s="35">
        <v>0.08</v>
      </c>
      <c r="BO152" s="35">
        <v>0.08</v>
      </c>
      <c r="BP152" s="35">
        <v>0.08</v>
      </c>
      <c r="BQ152" s="35">
        <v>0.08</v>
      </c>
      <c r="BR152" s="35">
        <v>0.08</v>
      </c>
      <c r="BS152" s="35">
        <v>0.08</v>
      </c>
      <c r="BT152" s="35">
        <v>0.08</v>
      </c>
    </row>
    <row r="153" spans="1:72" ht="9.9499999999999993" customHeight="1" thickBot="1">
      <c r="A153" s="88" t="s">
        <v>26</v>
      </c>
      <c r="B153" s="35">
        <v>-18.624069591527988</v>
      </c>
      <c r="C153" s="35">
        <v>-18.625582450832074</v>
      </c>
      <c r="D153" s="35">
        <v>-18.627095310136156</v>
      </c>
      <c r="E153" s="35">
        <v>-18.628608169440241</v>
      </c>
      <c r="F153" s="35">
        <v>-18.631089258698939</v>
      </c>
      <c r="G153" s="35">
        <v>-18.644704992435702</v>
      </c>
      <c r="H153" s="35">
        <v>-18.658320726172466</v>
      </c>
      <c r="I153" s="35">
        <v>-18.671936459909226</v>
      </c>
      <c r="J153" s="35">
        <v>-18.685552193645989</v>
      </c>
      <c r="K153" s="35">
        <v>-18.699167927382753</v>
      </c>
      <c r="L153" s="35">
        <v>-18.712783661119516</v>
      </c>
      <c r="M153" s="35">
        <v>-18.728532526475036</v>
      </c>
      <c r="N153" s="35">
        <v>-18.746686838124052</v>
      </c>
      <c r="O153" s="35">
        <v>-18.764841149773069</v>
      </c>
      <c r="P153" s="35">
        <v>-18.782995461422086</v>
      </c>
      <c r="Q153" s="35">
        <v>-18.801149773071103</v>
      </c>
      <c r="R153" s="35">
        <v>-18.81930408472012</v>
      </c>
      <c r="S153" s="35">
        <v>-18.837458396369136</v>
      </c>
      <c r="T153" s="35">
        <v>-18.856913767019666</v>
      </c>
      <c r="U153" s="35">
        <v>-18.876580937972768</v>
      </c>
      <c r="V153" s="35">
        <v>-18.896248108925871</v>
      </c>
      <c r="W153" s="35">
        <v>-18.91591527987897</v>
      </c>
      <c r="X153" s="35">
        <v>-18.935582450832072</v>
      </c>
      <c r="Y153" s="35">
        <v>-18.955249621785175</v>
      </c>
      <c r="Z153" s="35">
        <v>-18.975303030303028</v>
      </c>
      <c r="AA153" s="35">
        <v>-18.996515151515151</v>
      </c>
      <c r="AB153" s="35">
        <v>-19.017727272727271</v>
      </c>
      <c r="AC153" s="35">
        <v>-19.038939393939394</v>
      </c>
      <c r="AD153" s="35">
        <v>-19.060151515151514</v>
      </c>
      <c r="AE153" s="35">
        <v>-19.081363636363637</v>
      </c>
      <c r="AF153" s="35">
        <v>-19.102575757575757</v>
      </c>
      <c r="AG153" s="35">
        <v>-19.12376701966717</v>
      </c>
      <c r="AH153" s="35">
        <v>-19.144947049924358</v>
      </c>
      <c r="AI153" s="35">
        <v>-19.166127080181543</v>
      </c>
      <c r="AJ153" s="35">
        <v>-19.187307110438727</v>
      </c>
      <c r="AK153" s="35">
        <v>-19.208487140695915</v>
      </c>
      <c r="AL153" s="35">
        <v>-19.2296671709531</v>
      </c>
      <c r="AM153" s="35">
        <v>-19.250727272727271</v>
      </c>
      <c r="AN153" s="35">
        <v>-19.268909090909091</v>
      </c>
      <c r="AO153" s="35">
        <v>-19.289397590361446</v>
      </c>
      <c r="AP153" s="35">
        <v>-19.313493975903615</v>
      </c>
      <c r="AQ153" s="35">
        <v>-19.333272727272728</v>
      </c>
      <c r="AR153" s="35">
        <v>-19.351454545454548</v>
      </c>
      <c r="AS153" s="35">
        <v>-19.369636363636364</v>
      </c>
      <c r="AT153" s="35">
        <v>-19.390424242424242</v>
      </c>
      <c r="AU153" s="35">
        <v>-19.414666666666669</v>
      </c>
      <c r="AV153" s="35">
        <v>-19.43418181818182</v>
      </c>
      <c r="AW153" s="35">
        <v>-19.452363636363636</v>
      </c>
      <c r="AX153" s="35">
        <v>-19.470545454545455</v>
      </c>
      <c r="AY153" s="35">
        <v>-19.491566265060243</v>
      </c>
      <c r="AZ153" s="35">
        <v>-19.515662650602408</v>
      </c>
      <c r="BA153" s="35">
        <v>-19.536151515151516</v>
      </c>
      <c r="BB153" s="35">
        <v>-19.555848484848486</v>
      </c>
      <c r="BC153" s="35">
        <v>-19.575545454545455</v>
      </c>
      <c r="BD153" s="35">
        <v>-19.595242424242425</v>
      </c>
      <c r="BE153" s="35">
        <v>-19.614939393939395</v>
      </c>
      <c r="BF153" s="35">
        <v>-19.634636363636364</v>
      </c>
      <c r="BG153" s="35">
        <v>-19.653975903614455</v>
      </c>
      <c r="BH153" s="35">
        <v>-19.672048192771083</v>
      </c>
      <c r="BI153" s="35">
        <v>-19.69018181818182</v>
      </c>
      <c r="BJ153" s="35">
        <v>-19.708363636363636</v>
      </c>
      <c r="BK153" s="35">
        <v>-19.726545454545455</v>
      </c>
      <c r="BL153" s="35">
        <v>-19.746303030303029</v>
      </c>
      <c r="BM153" s="35">
        <v>-19.770545454545456</v>
      </c>
      <c r="BN153" s="35">
        <v>-19.791090909090908</v>
      </c>
      <c r="BO153" s="35">
        <v>-19.809272727272727</v>
      </c>
      <c r="BP153" s="35">
        <v>-19.827349397590361</v>
      </c>
      <c r="BQ153" s="35">
        <v>-19.847272727272728</v>
      </c>
      <c r="BR153" s="35">
        <v>-19.871515151515151</v>
      </c>
      <c r="BS153" s="35">
        <v>-19.891818181818181</v>
      </c>
      <c r="BT153" s="35">
        <v>-19.91</v>
      </c>
    </row>
    <row r="154" spans="1:72" ht="9.9499999999999993" customHeight="1" thickBot="1">
      <c r="A154" s="88" t="s">
        <v>5</v>
      </c>
      <c r="B154" s="35">
        <v>-60.113812405446296</v>
      </c>
      <c r="C154" s="35">
        <v>-58.327125567322241</v>
      </c>
      <c r="D154" s="35">
        <v>-56.540438729198186</v>
      </c>
      <c r="E154" s="35">
        <v>-54.753751891074131</v>
      </c>
      <c r="F154" s="35">
        <v>-52.981467473524958</v>
      </c>
      <c r="G154" s="35">
        <v>-51.374810892586986</v>
      </c>
      <c r="H154" s="35">
        <v>-49.768154311649013</v>
      </c>
      <c r="I154" s="35">
        <v>-48.161497730711048</v>
      </c>
      <c r="J154" s="35">
        <v>-46.554841149773075</v>
      </c>
      <c r="K154" s="35">
        <v>-44.948184568835103</v>
      </c>
      <c r="L154" s="35">
        <v>-43.34152798789713</v>
      </c>
      <c r="M154" s="35">
        <v>-42.578169440242057</v>
      </c>
      <c r="N154" s="35">
        <v>-42.765763993948561</v>
      </c>
      <c r="O154" s="35">
        <v>-42.953358547655071</v>
      </c>
      <c r="P154" s="35">
        <v>-43.140953101361575</v>
      </c>
      <c r="Q154" s="35">
        <v>-43.328547655068078</v>
      </c>
      <c r="R154" s="35">
        <v>-43.516142208774582</v>
      </c>
      <c r="S154" s="35">
        <v>-43.703736762481086</v>
      </c>
      <c r="T154" s="35">
        <v>-43.249909228441751</v>
      </c>
      <c r="U154" s="35">
        <v>-42.69166414523449</v>
      </c>
      <c r="V154" s="35">
        <v>-42.13341906202723</v>
      </c>
      <c r="W154" s="35">
        <v>-41.575173978819969</v>
      </c>
      <c r="X154" s="35">
        <v>-41.016928895612708</v>
      </c>
      <c r="Y154" s="35">
        <v>-40.458683812405447</v>
      </c>
      <c r="Z154" s="35">
        <v>-39.93659090909091</v>
      </c>
      <c r="AA154" s="35">
        <v>-39.522954545454546</v>
      </c>
      <c r="AB154" s="35">
        <v>-39.109318181818182</v>
      </c>
      <c r="AC154" s="35">
        <v>-38.695681818181818</v>
      </c>
      <c r="AD154" s="35">
        <v>-38.282045454545454</v>
      </c>
      <c r="AE154" s="35">
        <v>-37.86840909090909</v>
      </c>
      <c r="AF154" s="35">
        <v>-37.454772727272726</v>
      </c>
      <c r="AG154" s="35">
        <v>-37.107428139183057</v>
      </c>
      <c r="AH154" s="35">
        <v>-36.795779122541603</v>
      </c>
      <c r="AI154" s="35">
        <v>-36.484130105900149</v>
      </c>
      <c r="AJ154" s="35">
        <v>-36.172481089258703</v>
      </c>
      <c r="AK154" s="35">
        <v>-35.860832072617249</v>
      </c>
      <c r="AL154" s="35">
        <v>-35.549183055975796</v>
      </c>
      <c r="AM154" s="35">
        <v>-35.239333333333335</v>
      </c>
      <c r="AN154" s="35">
        <v>-34.972666666666669</v>
      </c>
      <c r="AO154" s="35">
        <v>-34.716024096385546</v>
      </c>
      <c r="AP154" s="35">
        <v>-34.475060240963856</v>
      </c>
      <c r="AQ154" s="35">
        <v>-34.24187878787879</v>
      </c>
      <c r="AR154" s="35">
        <v>-34.01254545454546</v>
      </c>
      <c r="AS154" s="35">
        <v>-33.794363636363641</v>
      </c>
      <c r="AT154" s="35">
        <v>-33.584000000000003</v>
      </c>
      <c r="AU154" s="35">
        <v>-33.384000000000007</v>
      </c>
      <c r="AV154" s="35">
        <v>-33.278545454545458</v>
      </c>
      <c r="AW154" s="35">
        <v>-33.177696969696974</v>
      </c>
      <c r="AX154" s="35">
        <v>-32.929212121212117</v>
      </c>
      <c r="AY154" s="35">
        <v>-32.690120481927707</v>
      </c>
      <c r="AZ154" s="35">
        <v>-32.461204819277107</v>
      </c>
      <c r="BA154" s="35">
        <v>-32.244818181818182</v>
      </c>
      <c r="BB154" s="35">
        <v>-32.031181818181821</v>
      </c>
      <c r="BC154" s="35">
        <v>-31.817545454545456</v>
      </c>
      <c r="BD154" s="35">
        <v>-31.603909090909092</v>
      </c>
      <c r="BE154" s="35">
        <v>-31.390272727272727</v>
      </c>
      <c r="BF154" s="35">
        <v>-31.176636363636366</v>
      </c>
      <c r="BG154" s="35">
        <v>-30.966265060240964</v>
      </c>
      <c r="BH154" s="35">
        <v>-30.767469879518071</v>
      </c>
      <c r="BI154" s="35">
        <v>-30.568000000000001</v>
      </c>
      <c r="BJ154" s="35">
        <v>-30.368000000000002</v>
      </c>
      <c r="BK154" s="35">
        <v>-30.173515151515151</v>
      </c>
      <c r="BL154" s="35">
        <v>-29.981151515151517</v>
      </c>
      <c r="BM154" s="35">
        <v>-29.793272727272726</v>
      </c>
      <c r="BN154" s="35">
        <v>-29.605393939393938</v>
      </c>
      <c r="BO154" s="35">
        <v>-29.417515151515151</v>
      </c>
      <c r="BP154" s="35">
        <v>-29.230722891566266</v>
      </c>
      <c r="BQ154" s="35">
        <v>-29.043636363636363</v>
      </c>
      <c r="BR154" s="35">
        <v>-28.855757575757575</v>
      </c>
      <c r="BS154" s="35">
        <v>-28.671818181818182</v>
      </c>
      <c r="BT154" s="35">
        <v>-28.49</v>
      </c>
    </row>
    <row r="155" spans="1:72" ht="9.9499999999999993" customHeight="1" thickBot="1">
      <c r="A155" s="88" t="s">
        <v>6</v>
      </c>
      <c r="B155" s="35">
        <v>-15.005385779122541</v>
      </c>
      <c r="C155" s="35">
        <v>-14.68768532526475</v>
      </c>
      <c r="D155" s="35">
        <v>-14.36998487140696</v>
      </c>
      <c r="E155" s="35">
        <v>-14.052284417549167</v>
      </c>
      <c r="F155" s="35">
        <v>-13.721875945537064</v>
      </c>
      <c r="G155" s="35">
        <v>-13.245325264750377</v>
      </c>
      <c r="H155" s="35">
        <v>-12.76877458396369</v>
      </c>
      <c r="I155" s="35">
        <v>-12.292223903177003</v>
      </c>
      <c r="J155" s="35">
        <v>-11.815673222390318</v>
      </c>
      <c r="K155" s="35">
        <v>-11.339122541603631</v>
      </c>
      <c r="L155" s="35">
        <v>-10.862571860816944</v>
      </c>
      <c r="M155" s="35">
        <v>-10.873086232980333</v>
      </c>
      <c r="N155" s="35">
        <v>-11.432844175491679</v>
      </c>
      <c r="O155" s="35">
        <v>-11.992602118003026</v>
      </c>
      <c r="P155" s="35">
        <v>-12.552360060514372</v>
      </c>
      <c r="Q155" s="35">
        <v>-13.112118003025719</v>
      </c>
      <c r="R155" s="35">
        <v>-13.671875945537067</v>
      </c>
      <c r="S155" s="35">
        <v>-14.231633888048414</v>
      </c>
      <c r="T155" s="35">
        <v>-14.273570347957641</v>
      </c>
      <c r="U155" s="35">
        <v>-14.231210287443268</v>
      </c>
      <c r="V155" s="35">
        <v>-14.188850226928896</v>
      </c>
      <c r="W155" s="35">
        <v>-14.146490166414523</v>
      </c>
      <c r="X155" s="35">
        <v>-14.10413010590015</v>
      </c>
      <c r="Y155" s="35">
        <v>-14.061770045385778</v>
      </c>
      <c r="Z155" s="35">
        <v>-14.026590909090908</v>
      </c>
      <c r="AA155" s="35">
        <v>-14.012954545454544</v>
      </c>
      <c r="AB155" s="35">
        <v>-13.999318181818181</v>
      </c>
      <c r="AC155" s="35">
        <v>-13.985681818181817</v>
      </c>
      <c r="AD155" s="35">
        <v>-13.972045454545453</v>
      </c>
      <c r="AE155" s="35">
        <v>-13.95840909090909</v>
      </c>
      <c r="AF155" s="35">
        <v>-13.944772727272726</v>
      </c>
      <c r="AG155" s="35">
        <v>-13.942950075642965</v>
      </c>
      <c r="AH155" s="35">
        <v>-13.947488653555219</v>
      </c>
      <c r="AI155" s="35">
        <v>-13.952027231467474</v>
      </c>
      <c r="AJ155" s="35">
        <v>-13.956565809379727</v>
      </c>
      <c r="AK155" s="35">
        <v>-13.961104387291982</v>
      </c>
      <c r="AL155" s="35">
        <v>-13.965642965204237</v>
      </c>
      <c r="AM155" s="35">
        <v>-13.970484848484849</v>
      </c>
      <c r="AN155" s="35">
        <v>-13.982606060606061</v>
      </c>
      <c r="AO155" s="35">
        <v>-13.997048192771084</v>
      </c>
      <c r="AP155" s="35">
        <v>-14.01512048192771</v>
      </c>
      <c r="AQ155" s="35">
        <v>-14.033272727272728</v>
      </c>
      <c r="AR155" s="35">
        <v>-14.051454545454545</v>
      </c>
      <c r="AS155" s="35">
        <v>-14.069636363636365</v>
      </c>
      <c r="AT155" s="35">
        <v>-14.090424242424243</v>
      </c>
      <c r="AU155" s="35">
        <v>-14.114666666666666</v>
      </c>
      <c r="AV155" s="35">
        <v>-14.134181818181817</v>
      </c>
      <c r="AW155" s="35">
        <v>-14.136606060606061</v>
      </c>
      <c r="AX155" s="35">
        <v>-14.033575757575758</v>
      </c>
      <c r="AY155" s="35">
        <v>-13.942409638554217</v>
      </c>
      <c r="AZ155" s="35">
        <v>-13.864096385542169</v>
      </c>
      <c r="BA155" s="35">
        <v>-13.79160606060606</v>
      </c>
      <c r="BB155" s="35">
        <v>-13.720393939393938</v>
      </c>
      <c r="BC155" s="35">
        <v>-13.649181818181818</v>
      </c>
      <c r="BD155" s="35">
        <v>-13.577969696969697</v>
      </c>
      <c r="BE155" s="35">
        <v>-13.506757575757575</v>
      </c>
      <c r="BF155" s="35">
        <v>-13.435545454545455</v>
      </c>
      <c r="BG155" s="35">
        <v>-13.366746987951808</v>
      </c>
      <c r="BH155" s="35">
        <v>-13.306506024096386</v>
      </c>
      <c r="BI155" s="35">
        <v>-13.242666666666667</v>
      </c>
      <c r="BJ155" s="35">
        <v>-13.176</v>
      </c>
      <c r="BK155" s="35">
        <v>-13.114848484848485</v>
      </c>
      <c r="BL155" s="35">
        <v>-13.054242424242425</v>
      </c>
      <c r="BM155" s="35">
        <v>-12.993636363636364</v>
      </c>
      <c r="BN155" s="35">
        <v>-12.933030303030304</v>
      </c>
      <c r="BO155" s="35">
        <v>-12.872424242424241</v>
      </c>
      <c r="BP155" s="35">
        <v>-12.812168674698794</v>
      </c>
      <c r="BQ155" s="35">
        <v>-12.751818181818182</v>
      </c>
      <c r="BR155" s="35">
        <v>-12.691212121212121</v>
      </c>
      <c r="BS155" s="35">
        <v>-12.630606060606061</v>
      </c>
      <c r="BT155" s="35">
        <v>-12.57</v>
      </c>
    </row>
    <row r="156" spans="1:72" ht="9.9499999999999993" customHeight="1" thickBot="1">
      <c r="A156" s="88" t="s">
        <v>7</v>
      </c>
      <c r="B156" s="35">
        <v>-22.403555219364598</v>
      </c>
      <c r="C156" s="35">
        <v>-21.828668683812403</v>
      </c>
      <c r="D156" s="35">
        <v>-21.253782148260211</v>
      </c>
      <c r="E156" s="35">
        <v>-20.678895612708018</v>
      </c>
      <c r="F156" s="35">
        <v>-20.14249621785174</v>
      </c>
      <c r="G156" s="35">
        <v>-20.048698940998484</v>
      </c>
      <c r="H156" s="35">
        <v>-19.954901664145233</v>
      </c>
      <c r="I156" s="35">
        <v>-19.861104387291981</v>
      </c>
      <c r="J156" s="35">
        <v>-19.767307110438729</v>
      </c>
      <c r="K156" s="35">
        <v>-19.673509833585477</v>
      </c>
      <c r="L156" s="35">
        <v>-19.579712556732225</v>
      </c>
      <c r="M156" s="35">
        <v>-19.084175491679275</v>
      </c>
      <c r="N156" s="35">
        <v>-18.135612708018154</v>
      </c>
      <c r="O156" s="35">
        <v>-17.187049924357034</v>
      </c>
      <c r="P156" s="35">
        <v>-16.238487140695916</v>
      </c>
      <c r="Q156" s="35">
        <v>-15.289924357034796</v>
      </c>
      <c r="R156" s="35">
        <v>-14.341361573373675</v>
      </c>
      <c r="S156" s="35">
        <v>-13.392798789712554</v>
      </c>
      <c r="T156" s="35">
        <v>-13.057034795763993</v>
      </c>
      <c r="U156" s="35">
        <v>-12.821028744326776</v>
      </c>
      <c r="V156" s="35">
        <v>-12.585022692889561</v>
      </c>
      <c r="W156" s="35">
        <v>-12.349016641452344</v>
      </c>
      <c r="X156" s="35">
        <v>-12.113010590015127</v>
      </c>
      <c r="Y156" s="35">
        <v>-11.877004538577912</v>
      </c>
      <c r="Z156" s="35">
        <v>-11.652651515151515</v>
      </c>
      <c r="AA156" s="35">
        <v>-11.463257575757575</v>
      </c>
      <c r="AB156" s="35">
        <v>-11.273863636363636</v>
      </c>
      <c r="AC156" s="35">
        <v>-11.084469696969697</v>
      </c>
      <c r="AD156" s="35">
        <v>-10.895075757575757</v>
      </c>
      <c r="AE156" s="35">
        <v>-10.705681818181818</v>
      </c>
      <c r="AF156" s="35">
        <v>-10.516287878787878</v>
      </c>
      <c r="AG156" s="35">
        <v>-10.348124054462934</v>
      </c>
      <c r="AH156" s="35">
        <v>-10.191391830559757</v>
      </c>
      <c r="AI156" s="35">
        <v>-10.034659606656581</v>
      </c>
      <c r="AJ156" s="35">
        <v>-9.8779273827534038</v>
      </c>
      <c r="AK156" s="35">
        <v>-9.721195158850227</v>
      </c>
      <c r="AL156" s="35">
        <v>-9.5644629349470502</v>
      </c>
      <c r="AM156" s="35">
        <v>-9.4083272727272735</v>
      </c>
      <c r="AN156" s="35">
        <v>-9.266509090909091</v>
      </c>
      <c r="AO156" s="35">
        <v>-9.1273734939759041</v>
      </c>
      <c r="AP156" s="35">
        <v>-8.9924337349397589</v>
      </c>
      <c r="AQ156" s="35">
        <v>-8.8604363636363637</v>
      </c>
      <c r="AR156" s="35">
        <v>-8.7299151515151525</v>
      </c>
      <c r="AS156" s="35">
        <v>-8.6038545454545456</v>
      </c>
      <c r="AT156" s="35">
        <v>-8.4796181818181822</v>
      </c>
      <c r="AU156" s="35">
        <v>-8.357800000000001</v>
      </c>
      <c r="AV156" s="35">
        <v>-8.248745454545455</v>
      </c>
      <c r="AW156" s="35">
        <v>-8.1640121212121208</v>
      </c>
      <c r="AX156" s="35">
        <v>-8.2179515151515155</v>
      </c>
      <c r="AY156" s="35">
        <v>-8.266240963855422</v>
      </c>
      <c r="AZ156" s="35">
        <v>-8.3084096385542185</v>
      </c>
      <c r="BA156" s="35">
        <v>-8.3507878787878802</v>
      </c>
      <c r="BB156" s="35">
        <v>-8.3932121212121213</v>
      </c>
      <c r="BC156" s="35">
        <v>-8.4356363636363643</v>
      </c>
      <c r="BD156" s="35">
        <v>-8.4780606060606072</v>
      </c>
      <c r="BE156" s="35">
        <v>-8.5204848484848483</v>
      </c>
      <c r="BF156" s="35">
        <v>-8.5629090909090912</v>
      </c>
      <c r="BG156" s="35">
        <v>-8.6052771084337358</v>
      </c>
      <c r="BH156" s="35">
        <v>-8.6474457831325307</v>
      </c>
      <c r="BI156" s="35">
        <v>-8.6900969696969703</v>
      </c>
      <c r="BJ156" s="35">
        <v>-8.7331272727272733</v>
      </c>
      <c r="BK156" s="35">
        <v>-8.7772606060606062</v>
      </c>
      <c r="BL156" s="35">
        <v>-8.8216606060606058</v>
      </c>
      <c r="BM156" s="35">
        <v>-8.8665090909090907</v>
      </c>
      <c r="BN156" s="35">
        <v>-8.9120969696969699</v>
      </c>
      <c r="BO156" s="35">
        <v>-8.9581575757575767</v>
      </c>
      <c r="BP156" s="35">
        <v>-9.0051084337349412</v>
      </c>
      <c r="BQ156" s="35">
        <v>-9.052545454545454</v>
      </c>
      <c r="BR156" s="35">
        <v>-9.1010303030303028</v>
      </c>
      <c r="BS156" s="35">
        <v>-9.1506969696969698</v>
      </c>
      <c r="BT156" s="35">
        <v>-9.2010000000000005</v>
      </c>
    </row>
    <row r="157" spans="1:72" ht="9.9499999999999993" customHeight="1" thickBot="1">
      <c r="A157" s="88"/>
    </row>
    <row r="158" spans="1:72" ht="9.9499999999999993" customHeight="1" thickBot="1">
      <c r="A158" s="88"/>
    </row>
    <row r="159" spans="1:72" ht="9.9499999999999993" customHeight="1" thickBot="1">
      <c r="A159" s="88"/>
    </row>
    <row r="160" spans="1:72" ht="9.9499999999999993" customHeight="1" thickBot="1">
      <c r="A160" s="88"/>
    </row>
    <row r="161" spans="1:72" ht="9.9499999999999993" customHeight="1" thickBot="1">
      <c r="A161" s="88"/>
    </row>
    <row r="162" spans="1:72" ht="9.9499999999999993" customHeight="1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/>
    <row r="164" spans="1:72" ht="30.75" customHeight="1" thickTop="1" thickBot="1">
      <c r="A164" s="86" t="s">
        <v>29</v>
      </c>
      <c r="B164" s="59">
        <v>300</v>
      </c>
      <c r="C164" s="59">
        <v>310</v>
      </c>
      <c r="D164" s="59">
        <v>320</v>
      </c>
      <c r="E164" s="59">
        <v>330</v>
      </c>
      <c r="F164" s="59">
        <v>340</v>
      </c>
      <c r="G164" s="59">
        <v>350</v>
      </c>
      <c r="H164" s="59">
        <v>360</v>
      </c>
      <c r="I164" s="59">
        <v>370</v>
      </c>
      <c r="J164" s="59">
        <v>380</v>
      </c>
      <c r="K164" s="59">
        <v>390</v>
      </c>
      <c r="L164" s="59">
        <v>400</v>
      </c>
      <c r="M164" s="59">
        <v>410</v>
      </c>
      <c r="N164" s="59">
        <v>420</v>
      </c>
      <c r="O164" s="59">
        <v>430</v>
      </c>
      <c r="P164" s="59">
        <v>440</v>
      </c>
      <c r="Q164" s="59">
        <v>450</v>
      </c>
      <c r="R164" s="59">
        <v>460</v>
      </c>
      <c r="S164" s="59">
        <v>470</v>
      </c>
      <c r="T164" s="59">
        <v>480</v>
      </c>
      <c r="U164" s="59">
        <v>490</v>
      </c>
      <c r="V164" s="59">
        <v>500</v>
      </c>
      <c r="W164" s="59">
        <v>510</v>
      </c>
      <c r="X164" s="59">
        <v>520</v>
      </c>
      <c r="Y164" s="59">
        <v>530</v>
      </c>
      <c r="Z164" s="59">
        <v>540</v>
      </c>
      <c r="AA164" s="59">
        <v>550</v>
      </c>
      <c r="AB164" s="59">
        <v>560</v>
      </c>
      <c r="AC164" s="59">
        <v>570</v>
      </c>
      <c r="AD164" s="59">
        <v>580</v>
      </c>
      <c r="AE164" s="59">
        <v>590</v>
      </c>
      <c r="AF164" s="59">
        <v>600</v>
      </c>
      <c r="AG164" s="59">
        <v>610</v>
      </c>
      <c r="AH164" s="59">
        <v>620</v>
      </c>
      <c r="AI164" s="59">
        <v>630</v>
      </c>
      <c r="AJ164" s="59">
        <v>640</v>
      </c>
      <c r="AK164" s="59">
        <v>650</v>
      </c>
      <c r="AL164" s="59">
        <v>660</v>
      </c>
      <c r="AM164" s="59">
        <v>670</v>
      </c>
      <c r="AN164" s="59">
        <v>680</v>
      </c>
      <c r="AO164" s="59">
        <v>690</v>
      </c>
      <c r="AP164" s="59">
        <v>700</v>
      </c>
      <c r="AQ164" s="59">
        <v>710</v>
      </c>
      <c r="AR164" s="59">
        <v>720</v>
      </c>
      <c r="AS164" s="59">
        <v>730</v>
      </c>
      <c r="AT164" s="59">
        <v>740</v>
      </c>
      <c r="AU164" s="59">
        <v>750</v>
      </c>
      <c r="AV164" s="59">
        <v>760</v>
      </c>
      <c r="AW164" s="59">
        <v>770</v>
      </c>
      <c r="AX164" s="59">
        <v>780</v>
      </c>
      <c r="AY164" s="59">
        <v>790</v>
      </c>
      <c r="AZ164" s="59">
        <v>800</v>
      </c>
      <c r="BA164" s="59">
        <v>810</v>
      </c>
      <c r="BB164" s="59">
        <v>820</v>
      </c>
      <c r="BC164" s="59">
        <v>830</v>
      </c>
      <c r="BD164" s="59">
        <v>840</v>
      </c>
      <c r="BE164" s="59">
        <v>850</v>
      </c>
      <c r="BF164" s="59">
        <v>860</v>
      </c>
      <c r="BG164" s="59">
        <v>870</v>
      </c>
      <c r="BH164" s="59">
        <v>880</v>
      </c>
      <c r="BI164" s="59">
        <v>890</v>
      </c>
      <c r="BJ164" s="59">
        <v>900</v>
      </c>
      <c r="BK164" s="59">
        <v>910</v>
      </c>
      <c r="BL164" s="59">
        <v>920</v>
      </c>
      <c r="BM164" s="59">
        <v>930</v>
      </c>
      <c r="BN164" s="59">
        <v>940</v>
      </c>
      <c r="BO164" s="59">
        <v>950</v>
      </c>
      <c r="BP164" s="59">
        <v>960</v>
      </c>
      <c r="BQ164" s="59">
        <v>970</v>
      </c>
      <c r="BR164" s="59">
        <v>980</v>
      </c>
      <c r="BS164" s="59">
        <v>990</v>
      </c>
      <c r="BT164" s="59">
        <v>1000</v>
      </c>
    </row>
    <row r="165" spans="1:72" ht="9.9499999999999993" customHeight="1" thickTop="1" thickBot="1">
      <c r="A165" s="83" t="s">
        <v>106</v>
      </c>
      <c r="B165" s="35">
        <v>0</v>
      </c>
      <c r="C165" s="35">
        <v>0</v>
      </c>
      <c r="D165" s="35">
        <v>0</v>
      </c>
      <c r="E165" s="35">
        <v>0</v>
      </c>
      <c r="F165" s="35">
        <v>2.6121633888048777E-35</v>
      </c>
      <c r="G165" s="35">
        <v>3.5264205748865385E-34</v>
      </c>
      <c r="H165" s="35">
        <v>6.7916248108925888E-34</v>
      </c>
      <c r="I165" s="35">
        <v>1.0056829046898639E-33</v>
      </c>
      <c r="J165" s="35">
        <v>1.3322033282904689E-33</v>
      </c>
      <c r="K165" s="35">
        <v>1.658723751891074E-33</v>
      </c>
      <c r="L165" s="35">
        <v>1.9852441754916792E-33</v>
      </c>
      <c r="M165" s="35">
        <v>4.9301649018646194E-23</v>
      </c>
      <c r="N165" s="35">
        <v>1.5419877458564198E-22</v>
      </c>
      <c r="O165" s="35">
        <v>2.5909590015263772E-22</v>
      </c>
      <c r="P165" s="35">
        <v>3.6399302571963353E-22</v>
      </c>
      <c r="Q165" s="35">
        <v>4.6889015128662929E-22</v>
      </c>
      <c r="R165" s="35">
        <v>5.7378727685362501E-22</v>
      </c>
      <c r="S165" s="35">
        <v>6.7868440242062082E-22</v>
      </c>
      <c r="T165" s="35">
        <v>3.5500222204992521E-18</v>
      </c>
      <c r="U165" s="35">
        <v>7.6771487908472079E-18</v>
      </c>
      <c r="V165" s="35">
        <v>1.1804275361195164E-17</v>
      </c>
      <c r="W165" s="35">
        <v>1.5931401931543123E-17</v>
      </c>
      <c r="X165" s="35">
        <v>2.0058528501891079E-17</v>
      </c>
      <c r="Y165" s="35">
        <v>2.4185655072239036E-17</v>
      </c>
      <c r="Z165" s="35">
        <v>4.3088233863636359E-15</v>
      </c>
      <c r="AA165" s="35">
        <v>2.1434992931818184E-14</v>
      </c>
      <c r="AB165" s="35">
        <v>3.8561162477272726E-14</v>
      </c>
      <c r="AC165" s="35">
        <v>5.5687332022727273E-14</v>
      </c>
      <c r="AD165" s="35">
        <v>7.2813501568181827E-14</v>
      </c>
      <c r="AE165" s="35">
        <v>8.9939671113636368E-14</v>
      </c>
      <c r="AF165" s="35">
        <v>1.0706584065909091E-13</v>
      </c>
      <c r="AG165" s="35">
        <v>7.5311176399394846E-12</v>
      </c>
      <c r="AH165" s="35">
        <v>1.8943514009077151E-11</v>
      </c>
      <c r="AI165" s="35">
        <v>3.0355910378214819E-11</v>
      </c>
      <c r="AJ165" s="35">
        <v>4.1768306747352487E-11</v>
      </c>
      <c r="AK165" s="35">
        <v>5.3180703116490155E-11</v>
      </c>
      <c r="AL165" s="35">
        <v>6.4593099485627817E-11</v>
      </c>
      <c r="AM165" s="35">
        <v>1.3451027685324927E-10</v>
      </c>
      <c r="AN165" s="35">
        <v>1.6085421981845646E-9</v>
      </c>
      <c r="AO165" s="35">
        <v>3.0825741195158803E-9</v>
      </c>
      <c r="AP165" s="35">
        <v>4.5566060408471961E-9</v>
      </c>
      <c r="AQ165" s="35">
        <v>6.0306379621785114E-9</v>
      </c>
      <c r="AR165" s="35">
        <v>7.504669883509826E-9</v>
      </c>
      <c r="AS165" s="35">
        <v>8.9787018048411421E-9</v>
      </c>
      <c r="AT165" s="35">
        <v>1.413039272727268E-8</v>
      </c>
      <c r="AU165" s="35">
        <v>2.4157119999999955E-8</v>
      </c>
      <c r="AV165" s="35">
        <v>4.4733654545454441E-8</v>
      </c>
      <c r="AW165" s="35">
        <v>7.1865503030302802E-8</v>
      </c>
      <c r="AX165" s="35">
        <v>1.2295398787878764E-7</v>
      </c>
      <c r="AY165" s="35">
        <v>1.9863614457831307E-7</v>
      </c>
      <c r="AZ165" s="35">
        <v>3.009614457831329E-7</v>
      </c>
      <c r="BA165" s="35">
        <v>4.7990121212121296E-7</v>
      </c>
      <c r="BB165" s="35">
        <v>7.3896266666666928E-7</v>
      </c>
      <c r="BC165" s="35">
        <v>1.3070960000000026E-6</v>
      </c>
      <c r="BD165" s="35">
        <v>2.1116181818181864E-6</v>
      </c>
      <c r="BE165" s="35">
        <v>3.1343454545454593E-6</v>
      </c>
      <c r="BF165" s="35">
        <v>4.748356363636372E-6</v>
      </c>
      <c r="BG165" s="35">
        <v>6.6416795180723001E-6</v>
      </c>
      <c r="BH165" s="35">
        <v>9.2120409638554301E-6</v>
      </c>
      <c r="BI165" s="35">
        <v>1.170634545454546E-5</v>
      </c>
      <c r="BJ165" s="35">
        <v>1.4140890909090914E-5</v>
      </c>
      <c r="BK165" s="35">
        <v>1.7092206060606066E-5</v>
      </c>
      <c r="BL165" s="35">
        <v>2.0283090909090916E-5</v>
      </c>
      <c r="BM165" s="35">
        <v>2.4010363636363644E-5</v>
      </c>
      <c r="BN165" s="35">
        <v>2.8214915151515161E-5</v>
      </c>
      <c r="BO165" s="35">
        <v>3.272461212121213E-5</v>
      </c>
      <c r="BP165" s="35">
        <v>3.7972180722891569E-5</v>
      </c>
      <c r="BQ165" s="35">
        <v>4.3490636363636366E-5</v>
      </c>
      <c r="BR165" s="35">
        <v>4.9569424242424244E-5</v>
      </c>
      <c r="BS165" s="35">
        <v>5.6089424242424242E-5</v>
      </c>
      <c r="BT165" s="35">
        <v>6.2847000000000003E-5</v>
      </c>
    </row>
    <row r="166" spans="1:72" ht="9.9499999999999993" customHeight="1" thickBot="1">
      <c r="A166" s="83" t="s">
        <v>107</v>
      </c>
      <c r="B166" s="35">
        <v>2.8997800000000032E-32</v>
      </c>
      <c r="C166" s="35">
        <v>1.1886506303030337E-30</v>
      </c>
      <c r="D166" s="35">
        <v>4.1948312363636398E-30</v>
      </c>
      <c r="E166" s="35">
        <v>1.542510181818184E-28</v>
      </c>
      <c r="F166" s="35">
        <v>7.3438347987898145E-26</v>
      </c>
      <c r="G166" s="35">
        <v>9.8713844783661184E-25</v>
      </c>
      <c r="H166" s="35">
        <v>1.9008385476853256E-24</v>
      </c>
      <c r="I166" s="35">
        <v>2.8145386475340394E-24</v>
      </c>
      <c r="J166" s="35">
        <v>3.7282387473827531E-24</v>
      </c>
      <c r="K166" s="35">
        <v>4.6419388472314672E-24</v>
      </c>
      <c r="L166" s="35">
        <v>5.5556389470801806E-24</v>
      </c>
      <c r="M166" s="35">
        <v>5.9794529059755717E-17</v>
      </c>
      <c r="N166" s="35">
        <v>1.8701691846370435E-16</v>
      </c>
      <c r="O166" s="35">
        <v>3.1423930786765299E-16</v>
      </c>
      <c r="P166" s="35">
        <v>4.4146169727160161E-16</v>
      </c>
      <c r="Q166" s="35">
        <v>5.6868408667555028E-16</v>
      </c>
      <c r="R166" s="35">
        <v>6.959064760794989E-16</v>
      </c>
      <c r="S166" s="35">
        <v>8.2312886548344752E-16</v>
      </c>
      <c r="T166" s="35">
        <v>2.9015210363086298E-13</v>
      </c>
      <c r="U166" s="35">
        <v>6.2656043343419116E-13</v>
      </c>
      <c r="V166" s="35">
        <v>9.6296876323751934E-13</v>
      </c>
      <c r="W166" s="35">
        <v>1.2993770930408475E-12</v>
      </c>
      <c r="X166" s="35">
        <v>1.6357854228441757E-12</v>
      </c>
      <c r="Y166" s="35">
        <v>1.9721937526475039E-12</v>
      </c>
      <c r="Z166" s="35">
        <v>4.3787965909090906E-11</v>
      </c>
      <c r="AA166" s="35">
        <v>2.1004182954545455E-10</v>
      </c>
      <c r="AB166" s="35">
        <v>3.7629569318181817E-10</v>
      </c>
      <c r="AC166" s="35">
        <v>5.425495568181818E-10</v>
      </c>
      <c r="AD166" s="35">
        <v>7.0880342045454537E-10</v>
      </c>
      <c r="AE166" s="35">
        <v>8.7505728409090905E-10</v>
      </c>
      <c r="AF166" s="35">
        <v>1.0413111477272726E-9</v>
      </c>
      <c r="AG166" s="35">
        <v>1.4950154311649012E-8</v>
      </c>
      <c r="AH166" s="35">
        <v>3.6258853252647498E-8</v>
      </c>
      <c r="AI166" s="35">
        <v>5.7567552193645978E-8</v>
      </c>
      <c r="AJ166" s="35">
        <v>7.8876251134644458E-8</v>
      </c>
      <c r="AK166" s="35">
        <v>1.0018495007564294E-7</v>
      </c>
      <c r="AL166" s="35">
        <v>1.214936490166414E-7</v>
      </c>
      <c r="AM166" s="35">
        <v>1.7502685325264559E-7</v>
      </c>
      <c r="AN166" s="35">
        <v>1.001948184568833E-6</v>
      </c>
      <c r="AO166" s="35">
        <v>1.8288695158850203E-6</v>
      </c>
      <c r="AP166" s="35">
        <v>2.6557908472012076E-6</v>
      </c>
      <c r="AQ166" s="35">
        <v>3.4827121785173949E-6</v>
      </c>
      <c r="AR166" s="35">
        <v>4.3096335098335826E-6</v>
      </c>
      <c r="AS166" s="35">
        <v>5.1365548411497699E-6</v>
      </c>
      <c r="AT166" s="35">
        <v>7.2546957575757401E-6</v>
      </c>
      <c r="AU166" s="35">
        <v>1.1084453333333316E-5</v>
      </c>
      <c r="AV166" s="35">
        <v>1.7598781818181785E-5</v>
      </c>
      <c r="AW166" s="35">
        <v>2.5620042424242364E-5</v>
      </c>
      <c r="AX166" s="35">
        <v>3.8658830303030244E-5</v>
      </c>
      <c r="AY166" s="35">
        <v>5.6020108433734901E-5</v>
      </c>
      <c r="AZ166" s="35">
        <v>7.8064084337349472E-5</v>
      </c>
      <c r="BA166" s="35">
        <v>1.1173488484848502E-4</v>
      </c>
      <c r="BB166" s="35">
        <v>1.5598006060606098E-4</v>
      </c>
      <c r="BC166" s="35">
        <v>2.393921818181822E-4</v>
      </c>
      <c r="BD166" s="35">
        <v>3.4553303030303089E-4</v>
      </c>
      <c r="BE166" s="35">
        <v>4.7265424242424298E-4</v>
      </c>
      <c r="BF166" s="35">
        <v>6.507890909090917E-4</v>
      </c>
      <c r="BG166" s="35">
        <v>8.5153084337349504E-4</v>
      </c>
      <c r="BH166" s="35">
        <v>1.1053983132530128E-3</v>
      </c>
      <c r="BI166" s="35">
        <v>1.3541812121212128E-3</v>
      </c>
      <c r="BJ166" s="35">
        <v>1.5989690909090915E-3</v>
      </c>
      <c r="BK166" s="35">
        <v>1.8900842424242432E-3</v>
      </c>
      <c r="BL166" s="35">
        <v>2.2023266666666673E-3</v>
      </c>
      <c r="BM166" s="35">
        <v>2.5616600000000008E-3</v>
      </c>
      <c r="BN166" s="35">
        <v>2.9631757575757584E-3</v>
      </c>
      <c r="BO166" s="35">
        <v>3.391660606060607E-3</v>
      </c>
      <c r="BP166" s="35">
        <v>3.8866602409638562E-3</v>
      </c>
      <c r="BQ166" s="35">
        <v>4.4071727272727273E-3</v>
      </c>
      <c r="BR166" s="35">
        <v>4.9807484848484853E-3</v>
      </c>
      <c r="BS166" s="35">
        <v>5.5998636363636363E-3</v>
      </c>
      <c r="BT166" s="35">
        <v>6.2434999999999999E-3</v>
      </c>
    </row>
    <row r="167" spans="1:72" ht="9.9499999999999993" customHeight="1" thickBot="1">
      <c r="A167" s="83" t="s">
        <v>2</v>
      </c>
      <c r="B167" s="35">
        <v>0</v>
      </c>
      <c r="C167" s="35">
        <v>0</v>
      </c>
      <c r="D167" s="35">
        <v>0</v>
      </c>
      <c r="E167" s="35">
        <v>0</v>
      </c>
      <c r="F167" s="35">
        <v>3.6225113464448309E-33</v>
      </c>
      <c r="G167" s="35">
        <v>4.8903903177004578E-32</v>
      </c>
      <c r="H167" s="35">
        <v>9.4185295007564324E-32</v>
      </c>
      <c r="I167" s="35">
        <v>1.3946668683812408E-31</v>
      </c>
      <c r="J167" s="35">
        <v>1.847480786686838E-31</v>
      </c>
      <c r="K167" s="35">
        <v>2.3002947049924358E-31</v>
      </c>
      <c r="L167" s="35">
        <v>2.7531086232980331E-31</v>
      </c>
      <c r="M167" s="35">
        <v>2.4575126138629306E-25</v>
      </c>
      <c r="N167" s="35">
        <v>7.6862564878266251E-25</v>
      </c>
      <c r="O167" s="35">
        <v>1.2915000361790319E-24</v>
      </c>
      <c r="P167" s="35">
        <v>1.8143744235754015E-24</v>
      </c>
      <c r="Q167" s="35">
        <v>2.3372488109717708E-24</v>
      </c>
      <c r="R167" s="35">
        <v>2.8601231983681401E-24</v>
      </c>
      <c r="S167" s="35">
        <v>3.3829975857645093E-24</v>
      </c>
      <c r="T167" s="35">
        <v>4.1727705219364697E-21</v>
      </c>
      <c r="U167" s="35">
        <v>9.0208104311649099E-21</v>
      </c>
      <c r="V167" s="35">
        <v>1.3868850340393349E-20</v>
      </c>
      <c r="W167" s="35">
        <v>1.8716890249621789E-20</v>
      </c>
      <c r="X167" s="35">
        <v>2.3564930158850231E-20</v>
      </c>
      <c r="Y167" s="35">
        <v>2.8412970068078671E-20</v>
      </c>
      <c r="Z167" s="35">
        <v>1.5944713863636367E-18</v>
      </c>
      <c r="AA167" s="35">
        <v>7.8441609318181827E-18</v>
      </c>
      <c r="AB167" s="35">
        <v>1.4093850477272728E-17</v>
      </c>
      <c r="AC167" s="35">
        <v>2.0343540022727275E-17</v>
      </c>
      <c r="AD167" s="35">
        <v>2.6593229568181823E-17</v>
      </c>
      <c r="AE167" s="35">
        <v>3.2842919113636367E-17</v>
      </c>
      <c r="AF167" s="35">
        <v>3.9092608659090914E-17</v>
      </c>
      <c r="AG167" s="35">
        <v>1.2395731921331311E-15</v>
      </c>
      <c r="AH167" s="35">
        <v>3.0831011800302561E-15</v>
      </c>
      <c r="AI167" s="35">
        <v>4.9266291679273803E-15</v>
      </c>
      <c r="AJ167" s="35">
        <v>6.7701571558245057E-15</v>
      </c>
      <c r="AK167" s="35">
        <v>8.613685143721631E-15</v>
      </c>
      <c r="AL167" s="35">
        <v>1.0457213131618756E-14</v>
      </c>
      <c r="AM167" s="35">
        <v>1.8919121028743943E-14</v>
      </c>
      <c r="AN167" s="35">
        <v>1.8622214674735207E-13</v>
      </c>
      <c r="AO167" s="35">
        <v>3.5352517246596021E-13</v>
      </c>
      <c r="AP167" s="35">
        <v>5.2082819818456836E-13</v>
      </c>
      <c r="AQ167" s="35">
        <v>6.881312239031764E-13</v>
      </c>
      <c r="AR167" s="35">
        <v>8.5543424962178454E-13</v>
      </c>
      <c r="AS167" s="35">
        <v>1.0227372753403925E-12</v>
      </c>
      <c r="AT167" s="35">
        <v>1.5982145454545405E-12</v>
      </c>
      <c r="AU167" s="35">
        <v>2.7147599999999948E-12</v>
      </c>
      <c r="AV167" s="35">
        <v>5.0687163636363516E-12</v>
      </c>
      <c r="AW167" s="35">
        <v>8.2280096969696691E-12</v>
      </c>
      <c r="AX167" s="35">
        <v>1.4441161212121184E-11</v>
      </c>
      <c r="AY167" s="35">
        <v>2.4165301204819252E-11</v>
      </c>
      <c r="AZ167" s="35">
        <v>3.7693012048192817E-11</v>
      </c>
      <c r="BA167" s="35">
        <v>6.3576024242424362E-11</v>
      </c>
      <c r="BB167" s="35">
        <v>9.8807151515151822E-11</v>
      </c>
      <c r="BC167" s="35">
        <v>1.6643745454545488E-10</v>
      </c>
      <c r="BD167" s="35">
        <v>2.6834993939394002E-10</v>
      </c>
      <c r="BE167" s="35">
        <v>4.0190751515151576E-10</v>
      </c>
      <c r="BF167" s="35">
        <v>6.3968581818181936E-10</v>
      </c>
      <c r="BG167" s="35">
        <v>9.3777108433735133E-10</v>
      </c>
      <c r="BH167" s="35">
        <v>1.3944578313253026E-9</v>
      </c>
      <c r="BI167" s="35">
        <v>2.0015866666666683E-9</v>
      </c>
      <c r="BJ167" s="35">
        <v>2.7269200000000016E-9</v>
      </c>
      <c r="BK167" s="35">
        <v>3.8773612121212151E-9</v>
      </c>
      <c r="BL167" s="35">
        <v>5.2612060606060654E-9</v>
      </c>
      <c r="BM167" s="35">
        <v>7.1896909090909136E-9</v>
      </c>
      <c r="BN167" s="35">
        <v>9.8044072727272799E-9</v>
      </c>
      <c r="BO167" s="35">
        <v>1.2857861818181824E-8</v>
      </c>
      <c r="BP167" s="35">
        <v>1.7498361445783138E-8</v>
      </c>
      <c r="BQ167" s="35">
        <v>2.2952454545454544E-8</v>
      </c>
      <c r="BR167" s="35">
        <v>3.0150636363636366E-8</v>
      </c>
      <c r="BS167" s="35">
        <v>3.9646272727272729E-8</v>
      </c>
      <c r="BT167" s="35">
        <v>5.0378999999999997E-8</v>
      </c>
    </row>
    <row r="168" spans="1:72" ht="9.9499999999999993" customHeight="1" thickBot="1">
      <c r="A168" s="83" t="s">
        <v>1</v>
      </c>
      <c r="B168" s="35">
        <v>0.2</v>
      </c>
      <c r="C168" s="35">
        <v>0.2</v>
      </c>
      <c r="D168" s="35">
        <v>0.2</v>
      </c>
      <c r="E168" s="35">
        <v>0.2</v>
      </c>
      <c r="F168" s="35">
        <v>0.2</v>
      </c>
      <c r="G168" s="35">
        <v>0.2</v>
      </c>
      <c r="H168" s="35">
        <v>0.2</v>
      </c>
      <c r="I168" s="35">
        <v>0.2</v>
      </c>
      <c r="J168" s="35">
        <v>0.2</v>
      </c>
      <c r="K168" s="35">
        <v>0.2</v>
      </c>
      <c r="L168" s="35">
        <v>0.2</v>
      </c>
      <c r="M168" s="35">
        <v>0.2</v>
      </c>
      <c r="N168" s="35">
        <v>0.2</v>
      </c>
      <c r="O168" s="35">
        <v>0.2</v>
      </c>
      <c r="P168" s="35">
        <v>0.2</v>
      </c>
      <c r="Q168" s="35">
        <v>0.2</v>
      </c>
      <c r="R168" s="35">
        <v>0.2</v>
      </c>
      <c r="S168" s="35">
        <v>0.2</v>
      </c>
      <c r="T168" s="35">
        <v>0.2</v>
      </c>
      <c r="U168" s="35">
        <v>0.2</v>
      </c>
      <c r="V168" s="35">
        <v>0.2</v>
      </c>
      <c r="W168" s="35">
        <v>0.2</v>
      </c>
      <c r="X168" s="35">
        <v>0.2</v>
      </c>
      <c r="Y168" s="35">
        <v>0.2</v>
      </c>
      <c r="Z168" s="35">
        <v>0.2</v>
      </c>
      <c r="AA168" s="35">
        <v>0.2</v>
      </c>
      <c r="AB168" s="35">
        <v>0.2</v>
      </c>
      <c r="AC168" s="35">
        <v>0.2</v>
      </c>
      <c r="AD168" s="35">
        <v>0.2</v>
      </c>
      <c r="AE168" s="35">
        <v>0.2</v>
      </c>
      <c r="AF168" s="35">
        <v>0.2</v>
      </c>
      <c r="AG168" s="35">
        <v>0.2</v>
      </c>
      <c r="AH168" s="35">
        <v>0.2</v>
      </c>
      <c r="AI168" s="35">
        <v>0.2</v>
      </c>
      <c r="AJ168" s="35">
        <v>0.2</v>
      </c>
      <c r="AK168" s="35">
        <v>0.2</v>
      </c>
      <c r="AL168" s="35">
        <v>0.2</v>
      </c>
      <c r="AM168" s="35">
        <v>0.2</v>
      </c>
      <c r="AN168" s="35">
        <v>0.2</v>
      </c>
      <c r="AO168" s="35">
        <v>0.2</v>
      </c>
      <c r="AP168" s="35">
        <v>0.2</v>
      </c>
      <c r="AQ168" s="35">
        <v>0.2</v>
      </c>
      <c r="AR168" s="35">
        <v>0.2</v>
      </c>
      <c r="AS168" s="35">
        <v>0.2</v>
      </c>
      <c r="AT168" s="35">
        <v>0.2</v>
      </c>
      <c r="AU168" s="35">
        <v>0.2</v>
      </c>
      <c r="AV168" s="35">
        <v>0.2</v>
      </c>
      <c r="AW168" s="35">
        <v>0.2</v>
      </c>
      <c r="AX168" s="35">
        <v>0.2</v>
      </c>
      <c r="AY168" s="35">
        <v>0.2</v>
      </c>
      <c r="AZ168" s="35">
        <v>0.2</v>
      </c>
      <c r="BA168" s="35">
        <v>0.2</v>
      </c>
      <c r="BB168" s="35">
        <v>0.2</v>
      </c>
      <c r="BC168" s="35">
        <v>0.2</v>
      </c>
      <c r="BD168" s="35">
        <v>0.2</v>
      </c>
      <c r="BE168" s="35">
        <v>0.2</v>
      </c>
      <c r="BF168" s="35">
        <v>0.2</v>
      </c>
      <c r="BG168" s="35">
        <v>0.2</v>
      </c>
      <c r="BH168" s="35">
        <v>0.2</v>
      </c>
      <c r="BI168" s="35">
        <v>0.2</v>
      </c>
      <c r="BJ168" s="35">
        <v>0.2</v>
      </c>
      <c r="BK168" s="35">
        <v>0.2</v>
      </c>
      <c r="BL168" s="35">
        <v>0.2</v>
      </c>
      <c r="BM168" s="35">
        <v>0.2</v>
      </c>
      <c r="BN168" s="35">
        <v>0.2</v>
      </c>
      <c r="BO168" s="35">
        <v>0.2</v>
      </c>
      <c r="BP168" s="35">
        <v>0.2</v>
      </c>
      <c r="BQ168" s="35">
        <v>0.2</v>
      </c>
      <c r="BR168" s="35">
        <v>0.2</v>
      </c>
      <c r="BS168" s="35">
        <v>0.2</v>
      </c>
      <c r="BT168" s="35">
        <v>0.2</v>
      </c>
    </row>
    <row r="169" spans="1:72" ht="9.9499999999999993" customHeight="1" thickBot="1">
      <c r="A169" s="83" t="s">
        <v>108</v>
      </c>
      <c r="B169" s="35">
        <v>8.0006872727272721E-2</v>
      </c>
      <c r="C169" s="35">
        <v>8.0009151515151505E-2</v>
      </c>
      <c r="D169" s="35">
        <v>8.0012181818181816E-2</v>
      </c>
      <c r="E169" s="35">
        <v>8.0015654545454548E-2</v>
      </c>
      <c r="F169" s="35">
        <v>8.0021711043872928E-2</v>
      </c>
      <c r="G169" s="35">
        <v>8.0055599092284421E-2</v>
      </c>
      <c r="H169" s="35">
        <v>8.0089487140695914E-2</v>
      </c>
      <c r="I169" s="35">
        <v>8.0123375189107421E-2</v>
      </c>
      <c r="J169" s="35">
        <v>8.0157263237518914E-2</v>
      </c>
      <c r="K169" s="35">
        <v>8.0191151285930407E-2</v>
      </c>
      <c r="L169" s="35">
        <v>8.0225039334341899E-2</v>
      </c>
      <c r="M169" s="35">
        <v>8.0222521936459901E-2</v>
      </c>
      <c r="N169" s="35">
        <v>8.0178951588502259E-2</v>
      </c>
      <c r="O169" s="35">
        <v>8.0135381240544631E-2</v>
      </c>
      <c r="P169" s="35">
        <v>8.009181089258699E-2</v>
      </c>
      <c r="Q169" s="35">
        <v>8.0048240544629348E-2</v>
      </c>
      <c r="R169" s="35">
        <v>8.0004670196671707E-2</v>
      </c>
      <c r="S169" s="35">
        <v>7.9961099848714065E-2</v>
      </c>
      <c r="T169" s="35">
        <v>7.9897102874432677E-2</v>
      </c>
      <c r="U169" s="35">
        <v>7.9829780635400902E-2</v>
      </c>
      <c r="V169" s="35">
        <v>7.976245839636914E-2</v>
      </c>
      <c r="W169" s="35">
        <v>7.9695136157337365E-2</v>
      </c>
      <c r="X169" s="35">
        <v>7.962781391830559E-2</v>
      </c>
      <c r="Y169" s="35">
        <v>7.9560491679273829E-2</v>
      </c>
      <c r="Z169" s="35">
        <v>7.9431742424242419E-2</v>
      </c>
      <c r="AA169" s="35">
        <v>7.9118712121212117E-2</v>
      </c>
      <c r="AB169" s="35">
        <v>7.8805681818181816E-2</v>
      </c>
      <c r="AC169" s="35">
        <v>7.8492651515151515E-2</v>
      </c>
      <c r="AD169" s="35">
        <v>7.8179621212121214E-2</v>
      </c>
      <c r="AE169" s="35">
        <v>7.7866590909090913E-2</v>
      </c>
      <c r="AF169" s="35">
        <v>7.7553560606060612E-2</v>
      </c>
      <c r="AG169" s="35">
        <v>7.6818977307110431E-2</v>
      </c>
      <c r="AH169" s="35">
        <v>7.5857403933434195E-2</v>
      </c>
      <c r="AI169" s="35">
        <v>7.4895830559757945E-2</v>
      </c>
      <c r="AJ169" s="35">
        <v>7.3934257186081695E-2</v>
      </c>
      <c r="AK169" s="35">
        <v>7.2972683812405445E-2</v>
      </c>
      <c r="AL169" s="35">
        <v>7.2011110438729195E-2</v>
      </c>
      <c r="AM169" s="35">
        <v>7.1009252647503782E-2</v>
      </c>
      <c r="AN169" s="35">
        <v>6.9040568835098334E-2</v>
      </c>
      <c r="AO169" s="35">
        <v>6.7071885022692901E-2</v>
      </c>
      <c r="AP169" s="35">
        <v>6.5103201210287454E-2</v>
      </c>
      <c r="AQ169" s="35">
        <v>6.3134517397882006E-2</v>
      </c>
      <c r="AR169" s="35">
        <v>6.1165833585476559E-2</v>
      </c>
      <c r="AS169" s="35">
        <v>5.9197149773071112E-2</v>
      </c>
      <c r="AT169" s="35">
        <v>5.6985666666666678E-2</v>
      </c>
      <c r="AU169" s="35">
        <v>5.4452333333333346E-2</v>
      </c>
      <c r="AV169" s="35">
        <v>5.1811218181818192E-2</v>
      </c>
      <c r="AW169" s="35">
        <v>4.9129775757575773E-2</v>
      </c>
      <c r="AX169" s="35">
        <v>4.6381896969696981E-2</v>
      </c>
      <c r="AY169" s="35">
        <v>4.363618072289157E-2</v>
      </c>
      <c r="AZ169" s="35">
        <v>4.0892807228915654E-2</v>
      </c>
      <c r="BA169" s="35">
        <v>3.8122381818181804E-2</v>
      </c>
      <c r="BB169" s="35">
        <v>3.470146060606058E-2</v>
      </c>
      <c r="BC169" s="35">
        <v>2.8133581818181787E-2</v>
      </c>
      <c r="BD169" s="35">
        <v>2.208255151515149E-2</v>
      </c>
      <c r="BE169" s="35">
        <v>1.6508612121212095E-2</v>
      </c>
      <c r="BF169" s="35">
        <v>1.1448183636363612E-2</v>
      </c>
      <c r="BG169" s="35">
        <v>6.6215954216867282E-3</v>
      </c>
      <c r="BH169" s="35">
        <v>2.3520291566264933E-3</v>
      </c>
      <c r="BI169" s="35">
        <v>3.1281762036363574E-4</v>
      </c>
      <c r="BJ169" s="35">
        <v>2.6027656727272092E-5</v>
      </c>
      <c r="BK169" s="35">
        <v>1.227555454545452E-7</v>
      </c>
      <c r="BL169" s="35">
        <v>4.1819581818181776E-8</v>
      </c>
      <c r="BM169" s="35">
        <v>2.3914127272727234E-8</v>
      </c>
      <c r="BN169" s="35">
        <v>1.3804361818181807E-8</v>
      </c>
      <c r="BO169" s="35">
        <v>8.678725454545444E-9</v>
      </c>
      <c r="BP169" s="35">
        <v>6.2163120481927694E-9</v>
      </c>
      <c r="BQ169" s="35">
        <v>4.0803181818181819E-9</v>
      </c>
      <c r="BR169" s="35">
        <v>2.4470454545454546E-9</v>
      </c>
      <c r="BS169" s="35">
        <v>1.6116575757575757E-9</v>
      </c>
      <c r="BT169" s="35">
        <v>1.2058999999999999E-9</v>
      </c>
    </row>
    <row r="170" spans="1:72" ht="9.9499999999999993" customHeight="1" thickBot="1">
      <c r="A170" s="83" t="s">
        <v>68</v>
      </c>
      <c r="B170" s="35">
        <v>7.999250303030303E-2</v>
      </c>
      <c r="C170" s="35">
        <v>7.9989618181818184E-2</v>
      </c>
      <c r="D170" s="35">
        <v>7.9985981818181826E-2</v>
      </c>
      <c r="E170" s="35">
        <v>7.9981460606060609E-2</v>
      </c>
      <c r="F170" s="35">
        <v>7.9973211800302577E-2</v>
      </c>
      <c r="G170" s="35">
        <v>7.9925859304084731E-2</v>
      </c>
      <c r="H170" s="35">
        <v>7.9878506807866873E-2</v>
      </c>
      <c r="I170" s="35">
        <v>7.9831154311649014E-2</v>
      </c>
      <c r="J170" s="35">
        <v>7.9783801815431168E-2</v>
      </c>
      <c r="K170" s="35">
        <v>7.9736449319213309E-2</v>
      </c>
      <c r="L170" s="35">
        <v>7.9689096822995464E-2</v>
      </c>
      <c r="M170" s="35">
        <v>7.9690948562783664E-2</v>
      </c>
      <c r="N170" s="35">
        <v>7.9748285930408475E-2</v>
      </c>
      <c r="O170" s="35">
        <v>7.9805623298033285E-2</v>
      </c>
      <c r="P170" s="35">
        <v>7.9862960665658095E-2</v>
      </c>
      <c r="Q170" s="35">
        <v>7.9920298033282905E-2</v>
      </c>
      <c r="R170" s="35">
        <v>7.9977635400907715E-2</v>
      </c>
      <c r="S170" s="35">
        <v>8.0034972768532525E-2</v>
      </c>
      <c r="T170" s="35">
        <v>8.0100636913767023E-2</v>
      </c>
      <c r="U170" s="35">
        <v>8.0167656580937982E-2</v>
      </c>
      <c r="V170" s="35">
        <v>8.0234676248108927E-2</v>
      </c>
      <c r="W170" s="35">
        <v>8.0301695915279886E-2</v>
      </c>
      <c r="X170" s="35">
        <v>8.0368715582450831E-2</v>
      </c>
      <c r="Y170" s="35">
        <v>8.043573524962179E-2</v>
      </c>
      <c r="Z170" s="35">
        <v>8.0564181818181826E-2</v>
      </c>
      <c r="AA170" s="35">
        <v>8.0876909090909097E-2</v>
      </c>
      <c r="AB170" s="35">
        <v>8.1189636363636367E-2</v>
      </c>
      <c r="AC170" s="35">
        <v>8.1502363636363637E-2</v>
      </c>
      <c r="AD170" s="35">
        <v>8.1815090909090907E-2</v>
      </c>
      <c r="AE170" s="35">
        <v>8.2127818181818177E-2</v>
      </c>
      <c r="AF170" s="35">
        <v>8.2440545454545447E-2</v>
      </c>
      <c r="AG170" s="35">
        <v>8.3174727685325259E-2</v>
      </c>
      <c r="AH170" s="35">
        <v>8.4135847201210284E-2</v>
      </c>
      <c r="AI170" s="35">
        <v>8.509696671709531E-2</v>
      </c>
      <c r="AJ170" s="35">
        <v>8.6058086232980335E-2</v>
      </c>
      <c r="AK170" s="35">
        <v>8.7019205748865347E-2</v>
      </c>
      <c r="AL170" s="35">
        <v>8.7980325264750373E-2</v>
      </c>
      <c r="AM170" s="35">
        <v>8.898171104387291E-2</v>
      </c>
      <c r="AN170" s="35">
        <v>9.0949487140695909E-2</v>
      </c>
      <c r="AO170" s="35">
        <v>9.2917263237518907E-2</v>
      </c>
      <c r="AP170" s="35">
        <v>9.4885039334341892E-2</v>
      </c>
      <c r="AQ170" s="35">
        <v>9.685281543116489E-2</v>
      </c>
      <c r="AR170" s="35">
        <v>9.8820591527987889E-2</v>
      </c>
      <c r="AS170" s="35">
        <v>0.10078836762481089</v>
      </c>
      <c r="AT170" s="35">
        <v>0.10299933333333332</v>
      </c>
      <c r="AU170" s="35">
        <v>0.10553266666666666</v>
      </c>
      <c r="AV170" s="35">
        <v>0.10816999999999999</v>
      </c>
      <c r="AW170" s="35">
        <v>0.11084690909090908</v>
      </c>
      <c r="AX170" s="35">
        <v>0.11359236363636363</v>
      </c>
      <c r="AY170" s="35">
        <v>0.1163356626506024</v>
      </c>
      <c r="AZ170" s="35">
        <v>0.1190766265060241</v>
      </c>
      <c r="BA170" s="35">
        <v>0.12149824242424244</v>
      </c>
      <c r="BB170" s="35">
        <v>0.1202716181818181</v>
      </c>
      <c r="BC170" s="35">
        <v>0.10157525454545446</v>
      </c>
      <c r="BD170" s="35">
        <v>8.4180466666666592E-2</v>
      </c>
      <c r="BE170" s="35">
        <v>6.7987133333333255E-2</v>
      </c>
      <c r="BF170" s="35">
        <v>5.0341690909090825E-2</v>
      </c>
      <c r="BG170" s="35">
        <v>3.1938971084337263E-2</v>
      </c>
      <c r="BH170" s="35">
        <v>1.1620657831325244E-2</v>
      </c>
      <c r="BI170" s="35">
        <v>1.7713390981818145E-3</v>
      </c>
      <c r="BJ170" s="35">
        <v>1.4765891636363271E-4</v>
      </c>
      <c r="BK170" s="35">
        <v>9.1067036363636218E-7</v>
      </c>
      <c r="BL170" s="35">
        <v>3.7368709090909059E-7</v>
      </c>
      <c r="BM170" s="35">
        <v>2.3821436363636332E-7</v>
      </c>
      <c r="BN170" s="35">
        <v>1.5945315151515142E-7</v>
      </c>
      <c r="BO170" s="35">
        <v>1.1695012121212112E-7</v>
      </c>
      <c r="BP170" s="35">
        <v>9.3198915662650586E-8</v>
      </c>
      <c r="BQ170" s="35">
        <v>7.0230545454545454E-8</v>
      </c>
      <c r="BR170" s="35">
        <v>4.7265696969696967E-8</v>
      </c>
      <c r="BS170" s="35">
        <v>3.608712121212121E-8</v>
      </c>
      <c r="BT170" s="35">
        <v>3.1254999999999998E-8</v>
      </c>
    </row>
    <row r="171" spans="1:72" ht="9.9499999999999993" customHeight="1" thickBot="1">
      <c r="A171" s="83" t="s">
        <v>53</v>
      </c>
      <c r="B171" s="35">
        <v>1.1947269090909094E-6</v>
      </c>
      <c r="C171" s="35">
        <v>1.6292163636363644E-6</v>
      </c>
      <c r="D171" s="35">
        <v>2.177943636363637E-6</v>
      </c>
      <c r="E171" s="35">
        <v>2.9016939393939404E-6</v>
      </c>
      <c r="F171" s="35">
        <v>4.6997523449319364E-6</v>
      </c>
      <c r="G171" s="35">
        <v>1.8107906656580946E-5</v>
      </c>
      <c r="H171" s="35">
        <v>3.1516060968229957E-5</v>
      </c>
      <c r="I171" s="35">
        <v>4.4924215279878965E-5</v>
      </c>
      <c r="J171" s="35">
        <v>5.8332369591527979E-5</v>
      </c>
      <c r="K171" s="35">
        <v>7.1740523903177E-5</v>
      </c>
      <c r="L171" s="35">
        <v>8.5148678214826007E-5</v>
      </c>
      <c r="M171" s="35">
        <v>8.5885675189107432E-5</v>
      </c>
      <c r="N171" s="35">
        <v>7.2333920272314679E-5</v>
      </c>
      <c r="O171" s="35">
        <v>5.8782165355521939E-5</v>
      </c>
      <c r="P171" s="35">
        <v>4.5230410438729193E-5</v>
      </c>
      <c r="Q171" s="35">
        <v>3.1678655521936446E-5</v>
      </c>
      <c r="R171" s="35">
        <v>1.8126900605143706E-5</v>
      </c>
      <c r="S171" s="35">
        <v>4.575145688350953E-6</v>
      </c>
      <c r="T171" s="35">
        <v>2.8743599092284419E-6</v>
      </c>
      <c r="U171" s="35">
        <v>3.1028016641452347E-6</v>
      </c>
      <c r="V171" s="35">
        <v>3.3312434190620274E-6</v>
      </c>
      <c r="W171" s="35">
        <v>3.5596851739788201E-6</v>
      </c>
      <c r="X171" s="35">
        <v>3.7881269288956129E-6</v>
      </c>
      <c r="Y171" s="35">
        <v>4.016568683812406E-6</v>
      </c>
      <c r="Z171" s="35">
        <v>4.2504530303030306E-6</v>
      </c>
      <c r="AA171" s="35">
        <v>4.5006651515151513E-6</v>
      </c>
      <c r="AB171" s="35">
        <v>4.7508772727272729E-6</v>
      </c>
      <c r="AC171" s="35">
        <v>5.0010893939393945E-6</v>
      </c>
      <c r="AD171" s="35">
        <v>5.2513015151515153E-6</v>
      </c>
      <c r="AE171" s="35">
        <v>5.501513636363636E-6</v>
      </c>
      <c r="AF171" s="35">
        <v>5.7517257575757576E-6</v>
      </c>
      <c r="AG171" s="35">
        <v>6.0941963691376707E-6</v>
      </c>
      <c r="AH171" s="35">
        <v>6.4863446293494706E-6</v>
      </c>
      <c r="AI171" s="35">
        <v>6.8784928895612705E-6</v>
      </c>
      <c r="AJ171" s="35">
        <v>7.2706411497730704E-6</v>
      </c>
      <c r="AK171" s="35">
        <v>7.662789409984872E-6</v>
      </c>
      <c r="AL171" s="35">
        <v>8.0549376701966703E-6</v>
      </c>
      <c r="AM171" s="35">
        <v>8.4663204236006029E-6</v>
      </c>
      <c r="AN171" s="35">
        <v>9.3393310136157314E-6</v>
      </c>
      <c r="AO171" s="35">
        <v>1.021234160363086E-5</v>
      </c>
      <c r="AP171" s="35">
        <v>1.1085352193645988E-5</v>
      </c>
      <c r="AQ171" s="35">
        <v>1.1958362783661117E-5</v>
      </c>
      <c r="AR171" s="35">
        <v>1.2831373373676245E-5</v>
      </c>
      <c r="AS171" s="35">
        <v>1.3704383963691374E-5</v>
      </c>
      <c r="AT171" s="35">
        <v>1.4826672727272722E-5</v>
      </c>
      <c r="AU171" s="35">
        <v>1.6279399999999995E-5</v>
      </c>
      <c r="AV171" s="35">
        <v>1.7995909090909085E-5</v>
      </c>
      <c r="AW171" s="35">
        <v>1.9839921212121201E-5</v>
      </c>
      <c r="AX171" s="35">
        <v>2.2039315151515141E-5</v>
      </c>
      <c r="AY171" s="35">
        <v>2.4465409638554211E-5</v>
      </c>
      <c r="AZ171" s="35">
        <v>2.7137096385542178E-5</v>
      </c>
      <c r="BA171" s="35">
        <v>3.0192303030303045E-5</v>
      </c>
      <c r="BB171" s="35">
        <v>3.2104090909090893E-5</v>
      </c>
      <c r="BC171" s="35">
        <v>2.8022272727272708E-5</v>
      </c>
      <c r="BD171" s="35">
        <v>2.431453939393938E-5</v>
      </c>
      <c r="BE171" s="35">
        <v>2.0952115151515136E-5</v>
      </c>
      <c r="BF171" s="35">
        <v>1.6458163636363615E-5</v>
      </c>
      <c r="BG171" s="35">
        <v>1.1265706024096355E-5</v>
      </c>
      <c r="BH171" s="35">
        <v>4.1961879518072094E-6</v>
      </c>
      <c r="BI171" s="35">
        <v>7.1740926545454398E-7</v>
      </c>
      <c r="BJ171" s="35">
        <v>5.9925810909089416E-8</v>
      </c>
      <c r="BK171" s="35">
        <v>4.723288484848479E-10</v>
      </c>
      <c r="BL171" s="35">
        <v>2.2725733333333319E-10</v>
      </c>
      <c r="BM171" s="35">
        <v>1.6032399999999985E-10</v>
      </c>
      <c r="BN171" s="35">
        <v>1.2179818181818178E-10</v>
      </c>
      <c r="BO171" s="35">
        <v>1.014345454545454E-10</v>
      </c>
      <c r="BP171" s="35">
        <v>8.9252674698795171E-11</v>
      </c>
      <c r="BQ171" s="35">
        <v>7.5226363636363638E-11</v>
      </c>
      <c r="BR171" s="35">
        <v>5.6100909090909095E-11</v>
      </c>
      <c r="BS171" s="35">
        <v>4.8512757575757577E-11</v>
      </c>
      <c r="BT171" s="35">
        <v>4.7136999999999998E-11</v>
      </c>
    </row>
    <row r="172" spans="1:72" ht="9.9499999999999993" customHeight="1" thickBot="1">
      <c r="A172" s="83" t="s">
        <v>98</v>
      </c>
      <c r="B172" s="35">
        <v>7.9994751515151508E-2</v>
      </c>
      <c r="C172" s="35">
        <v>7.9993078787878785E-2</v>
      </c>
      <c r="D172" s="35">
        <v>7.9990654545454551E-2</v>
      </c>
      <c r="E172" s="35">
        <v>7.9987345454545458E-2</v>
      </c>
      <c r="F172" s="35">
        <v>7.9982366111951586E-2</v>
      </c>
      <c r="G172" s="35">
        <v>7.9961942511346445E-2</v>
      </c>
      <c r="H172" s="35">
        <v>7.9941518910741305E-2</v>
      </c>
      <c r="I172" s="35">
        <v>7.9921095310136164E-2</v>
      </c>
      <c r="J172" s="35">
        <v>7.990067170953101E-2</v>
      </c>
      <c r="K172" s="35">
        <v>7.9880248108925869E-2</v>
      </c>
      <c r="L172" s="35">
        <v>7.9859824508320729E-2</v>
      </c>
      <c r="M172" s="35">
        <v>7.9856821482602119E-2</v>
      </c>
      <c r="N172" s="35">
        <v>7.9873462934947057E-2</v>
      </c>
      <c r="O172" s="35">
        <v>7.989010438729198E-2</v>
      </c>
      <c r="P172" s="35">
        <v>7.9906745839636917E-2</v>
      </c>
      <c r="Q172" s="35">
        <v>7.9923387291981854E-2</v>
      </c>
      <c r="R172" s="35">
        <v>7.9940028744326777E-2</v>
      </c>
      <c r="S172" s="35">
        <v>7.9956670196671714E-2</v>
      </c>
      <c r="T172" s="35">
        <v>7.9954706505295015E-2</v>
      </c>
      <c r="U172" s="35">
        <v>7.9949714069591532E-2</v>
      </c>
      <c r="V172" s="35">
        <v>7.994472163388805E-2</v>
      </c>
      <c r="W172" s="35">
        <v>7.9939729198184567E-2</v>
      </c>
      <c r="X172" s="35">
        <v>7.9934736762481085E-2</v>
      </c>
      <c r="Y172" s="35">
        <v>7.9929744326777602E-2</v>
      </c>
      <c r="Z172" s="35">
        <v>7.9924371212121204E-2</v>
      </c>
      <c r="AA172" s="35">
        <v>7.9917856060606057E-2</v>
      </c>
      <c r="AB172" s="35">
        <v>7.9911340909090911E-2</v>
      </c>
      <c r="AC172" s="35">
        <v>7.9904825757575751E-2</v>
      </c>
      <c r="AD172" s="35">
        <v>7.9898310606060605E-2</v>
      </c>
      <c r="AE172" s="35">
        <v>7.9891795454545445E-2</v>
      </c>
      <c r="AF172" s="35">
        <v>7.9885280303030298E-2</v>
      </c>
      <c r="AG172" s="35">
        <v>7.9877493192133123E-2</v>
      </c>
      <c r="AH172" s="35">
        <v>7.9869021180030253E-2</v>
      </c>
      <c r="AI172" s="35">
        <v>7.9860549167927383E-2</v>
      </c>
      <c r="AJ172" s="35">
        <v>7.98520771558245E-2</v>
      </c>
      <c r="AK172" s="35">
        <v>7.984360514372163E-2</v>
      </c>
      <c r="AL172" s="35">
        <v>7.983513313161876E-2</v>
      </c>
      <c r="AM172" s="35">
        <v>7.9826455370650529E-2</v>
      </c>
      <c r="AN172" s="35">
        <v>7.9812839636913768E-2</v>
      </c>
      <c r="AO172" s="35">
        <v>7.9799223903177008E-2</v>
      </c>
      <c r="AP172" s="35">
        <v>7.9785608169440247E-2</v>
      </c>
      <c r="AQ172" s="35">
        <v>7.9771992435703473E-2</v>
      </c>
      <c r="AR172" s="35">
        <v>7.9758376701966713E-2</v>
      </c>
      <c r="AS172" s="35">
        <v>7.9744760968229952E-2</v>
      </c>
      <c r="AT172" s="35">
        <v>7.9728921212121218E-2</v>
      </c>
      <c r="AU172" s="35">
        <v>7.9710133333333336E-2</v>
      </c>
      <c r="AV172" s="35">
        <v>7.9689454545454549E-2</v>
      </c>
      <c r="AW172" s="35">
        <v>7.9667848484848494E-2</v>
      </c>
      <c r="AX172" s="35">
        <v>7.9643606060606054E-2</v>
      </c>
      <c r="AY172" s="35">
        <v>7.9617698795180714E-2</v>
      </c>
      <c r="AZ172" s="35">
        <v>7.9589987951807231E-2</v>
      </c>
      <c r="BA172" s="35">
        <v>7.8847E-2</v>
      </c>
      <c r="BB172" s="35">
        <v>7.2557175757575615E-2</v>
      </c>
      <c r="BC172" s="35">
        <v>3.9952327272727128E-2</v>
      </c>
      <c r="BD172" s="35">
        <v>1.9207544242424199E-2</v>
      </c>
      <c r="BE172" s="35">
        <v>9.4105139393938931E-3</v>
      </c>
      <c r="BF172" s="35">
        <v>5.03669454545453E-3</v>
      </c>
      <c r="BG172" s="35">
        <v>1.9697931927710787E-3</v>
      </c>
      <c r="BH172" s="35">
        <v>6.6339861445782766E-4</v>
      </c>
      <c r="BI172" s="35">
        <v>5.853179427878776E-5</v>
      </c>
      <c r="BJ172" s="35">
        <v>4.865355490908969E-6</v>
      </c>
      <c r="BK172" s="35">
        <v>1.9661016969696932E-8</v>
      </c>
      <c r="BL172" s="35">
        <v>6.1607175757575695E-9</v>
      </c>
      <c r="BM172" s="35">
        <v>3.3873236363636304E-9</v>
      </c>
      <c r="BN172" s="35">
        <v>1.8511575757575741E-9</v>
      </c>
      <c r="BO172" s="35">
        <v>1.1060060606060591E-9</v>
      </c>
      <c r="BP172" s="35">
        <v>7.711802409638551E-10</v>
      </c>
      <c r="BQ172" s="35">
        <v>4.8821545454545455E-10</v>
      </c>
      <c r="BR172" s="35">
        <v>2.8636696969696968E-10</v>
      </c>
      <c r="BS172" s="35">
        <v>1.8376363636363638E-10</v>
      </c>
      <c r="BT172" s="35">
        <v>1.3460000000000001E-10</v>
      </c>
    </row>
    <row r="173" spans="1:72" ht="9.9499999999999993" customHeight="1" thickBot="1">
      <c r="A173" s="83" t="s">
        <v>61</v>
      </c>
      <c r="B173" s="35">
        <v>1.0939238787878791E-5</v>
      </c>
      <c r="C173" s="35">
        <v>1.4673187878787884E-5</v>
      </c>
      <c r="D173" s="35">
        <v>1.9328945454545459E-5</v>
      </c>
      <c r="E173" s="35">
        <v>2.5371703030303035E-5</v>
      </c>
      <c r="F173" s="35">
        <v>3.4684052950075689E-5</v>
      </c>
      <c r="G173" s="35">
        <v>7.5697214826021207E-5</v>
      </c>
      <c r="H173" s="35">
        <v>1.1671037670196674E-4</v>
      </c>
      <c r="I173" s="35">
        <v>1.5772353857791224E-4</v>
      </c>
      <c r="J173" s="35">
        <v>1.9873670045385779E-4</v>
      </c>
      <c r="K173" s="35">
        <v>2.3974986232980331E-4</v>
      </c>
      <c r="L173" s="35">
        <v>2.8076302420574885E-4</v>
      </c>
      <c r="M173" s="35">
        <v>2.8687090015128592E-4</v>
      </c>
      <c r="N173" s="35">
        <v>2.5361749621785173E-4</v>
      </c>
      <c r="O173" s="35">
        <v>2.2036409228441754E-4</v>
      </c>
      <c r="P173" s="35">
        <v>1.8711068835098333E-4</v>
      </c>
      <c r="Q173" s="35">
        <v>1.5385728441754911E-4</v>
      </c>
      <c r="R173" s="35">
        <v>1.206038804841149E-4</v>
      </c>
      <c r="S173" s="35">
        <v>8.7350476550680708E-5</v>
      </c>
      <c r="T173" s="35">
        <v>9.1287844175491699E-5</v>
      </c>
      <c r="U173" s="35">
        <v>1.0127952344931923E-4</v>
      </c>
      <c r="V173" s="35">
        <v>1.1127120272314675E-4</v>
      </c>
      <c r="W173" s="35">
        <v>1.2126288199697428E-4</v>
      </c>
      <c r="X173" s="35">
        <v>1.3125456127080181E-4</v>
      </c>
      <c r="Y173" s="35">
        <v>1.4124624054462934E-4</v>
      </c>
      <c r="Z173" s="35">
        <v>1.5193280303030303E-4</v>
      </c>
      <c r="AA173" s="35">
        <v>1.6470401515151513E-4</v>
      </c>
      <c r="AB173" s="35">
        <v>1.7747522727272727E-4</v>
      </c>
      <c r="AC173" s="35">
        <v>1.902464393939394E-4</v>
      </c>
      <c r="AD173" s="35">
        <v>2.0301765151515151E-4</v>
      </c>
      <c r="AE173" s="35">
        <v>2.1578886363636364E-4</v>
      </c>
      <c r="AF173" s="35">
        <v>2.2856007575757577E-4</v>
      </c>
      <c r="AG173" s="35">
        <v>2.4423242057488654E-4</v>
      </c>
      <c r="AH173" s="35">
        <v>2.6146691376701964E-4</v>
      </c>
      <c r="AI173" s="35">
        <v>2.7870140695915281E-4</v>
      </c>
      <c r="AJ173" s="35">
        <v>2.9593590015128591E-4</v>
      </c>
      <c r="AK173" s="35">
        <v>3.1317039334341902E-4</v>
      </c>
      <c r="AL173" s="35">
        <v>3.3040488653555218E-4</v>
      </c>
      <c r="AM173" s="35">
        <v>3.48037806354009E-4</v>
      </c>
      <c r="AN173" s="35">
        <v>3.7523296520423596E-4</v>
      </c>
      <c r="AO173" s="35">
        <v>4.0242812405446286E-4</v>
      </c>
      <c r="AP173" s="35">
        <v>4.2962328290468976E-4</v>
      </c>
      <c r="AQ173" s="35">
        <v>4.5681844175491672E-4</v>
      </c>
      <c r="AR173" s="35">
        <v>4.8401360060514362E-4</v>
      </c>
      <c r="AS173" s="35">
        <v>5.1120875945537053E-4</v>
      </c>
      <c r="AT173" s="35">
        <v>5.4278157575757561E-4</v>
      </c>
      <c r="AU173" s="35">
        <v>5.8015733333333314E-4</v>
      </c>
      <c r="AV173" s="35">
        <v>6.2165527272727255E-4</v>
      </c>
      <c r="AW173" s="35">
        <v>6.6508799999999977E-4</v>
      </c>
      <c r="AX173" s="35">
        <v>7.1368799999999976E-4</v>
      </c>
      <c r="AY173" s="35">
        <v>7.6531084337349382E-4</v>
      </c>
      <c r="AZ173" s="35">
        <v>8.2020843373494E-4</v>
      </c>
      <c r="BA173" s="35">
        <v>8.747973939393942E-4</v>
      </c>
      <c r="BB173" s="35">
        <v>8.6966509090908954E-4</v>
      </c>
      <c r="BC173" s="35">
        <v>5.7328327272727149E-4</v>
      </c>
      <c r="BD173" s="35">
        <v>3.642929696969691E-4</v>
      </c>
      <c r="BE173" s="35">
        <v>2.35971757575757E-4</v>
      </c>
      <c r="BF173" s="35">
        <v>1.5232214545454509E-4</v>
      </c>
      <c r="BG173" s="35">
        <v>8.0774025301204595E-5</v>
      </c>
      <c r="BH173" s="35">
        <v>2.8465049397590205E-5</v>
      </c>
      <c r="BI173" s="35">
        <v>3.6007411248484778E-6</v>
      </c>
      <c r="BJ173" s="35">
        <v>3.0010027636362917E-7</v>
      </c>
      <c r="BK173" s="35">
        <v>1.8125723030302996E-9</v>
      </c>
      <c r="BL173" s="35">
        <v>7.424435757575752E-10</v>
      </c>
      <c r="BM173" s="35">
        <v>4.7364963636363582E-10</v>
      </c>
      <c r="BN173" s="35">
        <v>3.1770199999999981E-10</v>
      </c>
      <c r="BO173" s="35">
        <v>2.339019999999998E-10</v>
      </c>
      <c r="BP173" s="35">
        <v>1.8726903614457827E-10</v>
      </c>
      <c r="BQ173" s="35">
        <v>1.4198890909090909E-10</v>
      </c>
      <c r="BR173" s="35">
        <v>9.6251939393939382E-11</v>
      </c>
      <c r="BS173" s="35">
        <v>7.4245090909090904E-11</v>
      </c>
      <c r="BT173" s="35">
        <v>6.5016000000000003E-11</v>
      </c>
    </row>
    <row r="174" spans="1:72" ht="9.9499999999999993" customHeight="1" thickBot="1">
      <c r="A174" s="83" t="s">
        <v>73</v>
      </c>
      <c r="B174" s="35">
        <v>9.7689369696969755E-9</v>
      </c>
      <c r="C174" s="35">
        <v>1.7059072727272739E-8</v>
      </c>
      <c r="D174" s="35">
        <v>2.8264527272727285E-8</v>
      </c>
      <c r="E174" s="35">
        <v>4.847508484848487E-8</v>
      </c>
      <c r="F174" s="35">
        <v>7.1069242057488659E-8</v>
      </c>
      <c r="G174" s="35">
        <v>8.2772267776096834E-8</v>
      </c>
      <c r="H174" s="35">
        <v>9.4475293494704995E-8</v>
      </c>
      <c r="I174" s="35">
        <v>1.0617831921331316E-7</v>
      </c>
      <c r="J174" s="35">
        <v>1.1788134493192133E-7</v>
      </c>
      <c r="K174" s="35">
        <v>1.2958437065052951E-7</v>
      </c>
      <c r="L174" s="35">
        <v>1.4128739636913767E-7</v>
      </c>
      <c r="M174" s="35">
        <v>6.4985701361573254E-6</v>
      </c>
      <c r="N174" s="35">
        <v>2.0011506596066561E-5</v>
      </c>
      <c r="O174" s="35">
        <v>3.3524443055975791E-5</v>
      </c>
      <c r="P174" s="35">
        <v>4.7037379515885031E-5</v>
      </c>
      <c r="Q174" s="35">
        <v>6.0550315975794264E-5</v>
      </c>
      <c r="R174" s="35">
        <v>7.4063252435703511E-5</v>
      </c>
      <c r="S174" s="35">
        <v>8.7576188895612737E-5</v>
      </c>
      <c r="T174" s="35">
        <v>1.5180199697428152E-4</v>
      </c>
      <c r="U174" s="35">
        <v>2.2428338880484128E-4</v>
      </c>
      <c r="V174" s="35">
        <v>2.9676478063540103E-4</v>
      </c>
      <c r="W174" s="35">
        <v>3.6924617246596072E-4</v>
      </c>
      <c r="X174" s="35">
        <v>4.4172756429652048E-4</v>
      </c>
      <c r="Y174" s="35">
        <v>5.1420895612708023E-4</v>
      </c>
      <c r="Z174" s="35">
        <v>6.4846886363636362E-4</v>
      </c>
      <c r="AA174" s="35">
        <v>9.6806431818181817E-4</v>
      </c>
      <c r="AB174" s="35">
        <v>1.2876597727272728E-3</v>
      </c>
      <c r="AC174" s="35">
        <v>1.6072552272727273E-3</v>
      </c>
      <c r="AD174" s="35">
        <v>1.9268506818181817E-3</v>
      </c>
      <c r="AE174" s="35">
        <v>2.2464461363636366E-3</v>
      </c>
      <c r="AF174" s="35">
        <v>2.566041590909091E-3</v>
      </c>
      <c r="AG174" s="35">
        <v>3.3087540090771554E-3</v>
      </c>
      <c r="AH174" s="35">
        <v>4.2792986384266249E-3</v>
      </c>
      <c r="AI174" s="35">
        <v>5.2498432677760953E-3</v>
      </c>
      <c r="AJ174" s="35">
        <v>6.2203878971255656E-3</v>
      </c>
      <c r="AK174" s="35">
        <v>7.1909325264750343E-3</v>
      </c>
      <c r="AL174" s="35">
        <v>8.1614771558245047E-3</v>
      </c>
      <c r="AM174" s="35">
        <v>9.172460514372158E-3</v>
      </c>
      <c r="AN174" s="35">
        <v>1.1153973373676242E-2</v>
      </c>
      <c r="AO174" s="35">
        <v>1.3135486232980326E-2</v>
      </c>
      <c r="AP174" s="35">
        <v>1.511699909228441E-2</v>
      </c>
      <c r="AQ174" s="35">
        <v>1.7098511951588492E-2</v>
      </c>
      <c r="AR174" s="35">
        <v>1.9080024810892576E-2</v>
      </c>
      <c r="AS174" s="35">
        <v>2.106153767019666E-2</v>
      </c>
      <c r="AT174" s="35">
        <v>2.3285806060606047E-2</v>
      </c>
      <c r="AU174" s="35">
        <v>2.5831866666666654E-2</v>
      </c>
      <c r="AV174" s="35">
        <v>2.8481927272727262E-2</v>
      </c>
      <c r="AW174" s="35">
        <v>3.117022424242423E-2</v>
      </c>
      <c r="AX174" s="35">
        <v>3.3918103030303022E-2</v>
      </c>
      <c r="AY174" s="35">
        <v>3.665687951807229E-2</v>
      </c>
      <c r="AZ174" s="35">
        <v>3.9385795180722903E-2</v>
      </c>
      <c r="BA174" s="35">
        <v>4.1913084848484862E-2</v>
      </c>
      <c r="BB174" s="35">
        <v>4.2740624242424211E-2</v>
      </c>
      <c r="BC174" s="35">
        <v>3.5485472727272691E-2</v>
      </c>
      <c r="BD174" s="35">
        <v>2.9250151515151489E-2</v>
      </c>
      <c r="BE174" s="35">
        <v>2.39562121212121E-2</v>
      </c>
      <c r="BF174" s="35">
        <v>1.8008454545454518E-2</v>
      </c>
      <c r="BG174" s="35">
        <v>1.166600722891563E-2</v>
      </c>
      <c r="BH174" s="35">
        <v>4.2705855421686541E-3</v>
      </c>
      <c r="BI174" s="35">
        <v>6.7177846593939258E-4</v>
      </c>
      <c r="BJ174" s="35">
        <v>5.6025726545453161E-5</v>
      </c>
      <c r="BK174" s="35">
        <v>3.6649357575757514E-7</v>
      </c>
      <c r="BL174" s="35">
        <v>1.5595362424242412E-7</v>
      </c>
      <c r="BM174" s="35">
        <v>1.0146756363636351E-7</v>
      </c>
      <c r="BN174" s="35">
        <v>6.9637642424242384E-8</v>
      </c>
      <c r="BO174" s="35">
        <v>5.2292793939393904E-8</v>
      </c>
      <c r="BP174" s="35">
        <v>4.2303771084337339E-8</v>
      </c>
      <c r="BQ174" s="35">
        <v>3.242818181818182E-8</v>
      </c>
      <c r="BR174" s="35">
        <v>2.2102121212121214E-8</v>
      </c>
      <c r="BS174" s="35">
        <v>1.7107242424242424E-8</v>
      </c>
      <c r="BT174" s="35">
        <v>1.4982999999999999E-8</v>
      </c>
    </row>
    <row r="175" spans="1:72" ht="9.9499999999999993" customHeight="1" thickBot="1">
      <c r="A175" s="83" t="s">
        <v>130</v>
      </c>
      <c r="B175" s="35">
        <v>0</v>
      </c>
      <c r="C175" s="35">
        <v>0</v>
      </c>
      <c r="D175" s="35">
        <v>0</v>
      </c>
      <c r="E175" s="35">
        <v>0</v>
      </c>
      <c r="F175" s="35">
        <v>0</v>
      </c>
      <c r="G175" s="35">
        <v>0</v>
      </c>
      <c r="H175" s="35">
        <v>0</v>
      </c>
      <c r="I175" s="35">
        <v>0</v>
      </c>
      <c r="J175" s="35">
        <v>0</v>
      </c>
      <c r="K175" s="35">
        <v>0</v>
      </c>
      <c r="L175" s="35">
        <v>0</v>
      </c>
      <c r="M175" s="35">
        <v>5.354444780635391E-36</v>
      </c>
      <c r="N175" s="35">
        <v>1.6746880484114973E-35</v>
      </c>
      <c r="O175" s="35">
        <v>2.8139316187594554E-35</v>
      </c>
      <c r="P175" s="35">
        <v>3.9531751891074136E-35</v>
      </c>
      <c r="Q175" s="35">
        <v>5.0924187594553717E-35</v>
      </c>
      <c r="R175" s="35">
        <v>6.2316623298033304E-35</v>
      </c>
      <c r="S175" s="35">
        <v>7.3709059001512881E-35</v>
      </c>
      <c r="T175" s="35">
        <v>1.4839944477761001E-29</v>
      </c>
      <c r="U175" s="35">
        <v>3.2095606307715607E-29</v>
      </c>
      <c r="V175" s="35">
        <v>4.9351268137670215E-29</v>
      </c>
      <c r="W175" s="35">
        <v>6.6606929967624823E-29</v>
      </c>
      <c r="X175" s="35">
        <v>8.3862591797579437E-29</v>
      </c>
      <c r="Y175" s="35">
        <v>1.0111825362753404E-28</v>
      </c>
      <c r="Z175" s="35">
        <v>2.3678748910606062E-24</v>
      </c>
      <c r="AA175" s="35">
        <v>1.1838918215303031E-23</v>
      </c>
      <c r="AB175" s="35">
        <v>2.1309961539545457E-23</v>
      </c>
      <c r="AC175" s="35">
        <v>3.0781004863787883E-23</v>
      </c>
      <c r="AD175" s="35">
        <v>4.0252048188030309E-23</v>
      </c>
      <c r="AE175" s="35">
        <v>4.9723091512272736E-23</v>
      </c>
      <c r="AF175" s="35">
        <v>5.9194134836515156E-23</v>
      </c>
      <c r="AG175" s="35">
        <v>1.6283490552744322E-17</v>
      </c>
      <c r="AH175" s="35">
        <v>4.1334918312350965E-17</v>
      </c>
      <c r="AI175" s="35">
        <v>6.6386346071957616E-17</v>
      </c>
      <c r="AJ175" s="35">
        <v>9.1437773831564255E-17</v>
      </c>
      <c r="AK175" s="35">
        <v>1.1648920159117089E-16</v>
      </c>
      <c r="AL175" s="35">
        <v>1.4154062935077755E-16</v>
      </c>
      <c r="AM175" s="35">
        <v>1.9168047296519329E-13</v>
      </c>
      <c r="AN175" s="35">
        <v>4.9795525470952975E-12</v>
      </c>
      <c r="AO175" s="35">
        <v>9.7674246212254014E-12</v>
      </c>
      <c r="AP175" s="35">
        <v>1.4555296695355505E-11</v>
      </c>
      <c r="AQ175" s="35">
        <v>1.9343168769485609E-11</v>
      </c>
      <c r="AR175" s="35">
        <v>2.4131040843615713E-11</v>
      </c>
      <c r="AS175" s="35">
        <v>2.8918912917745817E-11</v>
      </c>
      <c r="AT175" s="35">
        <v>1.0778718787878706E-10</v>
      </c>
      <c r="AU175" s="35">
        <v>2.8485506666666587E-10</v>
      </c>
      <c r="AV175" s="35">
        <v>4.3371909090909027E-10</v>
      </c>
      <c r="AW175" s="35">
        <v>6.4856981818181492E-10</v>
      </c>
      <c r="AX175" s="35">
        <v>1.3582607272727239E-9</v>
      </c>
      <c r="AY175" s="35">
        <v>3.9440903614457745E-9</v>
      </c>
      <c r="AZ175" s="35">
        <v>8.562403614457847E-9</v>
      </c>
      <c r="BA175" s="35">
        <v>2.0393127077030415E-4</v>
      </c>
      <c r="BB175" s="35">
        <v>2.7046867878788494E-3</v>
      </c>
      <c r="BC175" s="35">
        <v>1.6200844363636425E-2</v>
      </c>
      <c r="BD175" s="35">
        <v>2.8154757575757625E-2</v>
      </c>
      <c r="BE175" s="35">
        <v>3.8685060606060653E-2</v>
      </c>
      <c r="BF175" s="35">
        <v>4.926598181818187E-2</v>
      </c>
      <c r="BG175" s="35">
        <v>5.9963951807228966E-2</v>
      </c>
      <c r="BH175" s="35">
        <v>7.1050096385542202E-2</v>
      </c>
      <c r="BI175" s="35">
        <v>7.6144533333333334E-2</v>
      </c>
      <c r="BJ175" s="35">
        <v>7.6531199999999994E-2</v>
      </c>
      <c r="BK175" s="35">
        <v>7.6004557575757581E-2</v>
      </c>
      <c r="BL175" s="35">
        <v>7.5353866666666672E-2</v>
      </c>
      <c r="BM175" s="35">
        <v>7.4607199999999999E-2</v>
      </c>
      <c r="BN175" s="35">
        <v>7.3775133333333326E-2</v>
      </c>
      <c r="BO175" s="35">
        <v>7.2888466666666665E-2</v>
      </c>
      <c r="BP175" s="35">
        <v>7.1867554216867469E-2</v>
      </c>
      <c r="BQ175" s="35">
        <v>7.0795545454545458E-2</v>
      </c>
      <c r="BR175" s="35">
        <v>6.9617363636363644E-2</v>
      </c>
      <c r="BS175" s="35">
        <v>6.83489696969697E-2</v>
      </c>
      <c r="BT175" s="35">
        <v>6.7031999999999994E-2</v>
      </c>
    </row>
    <row r="176" spans="1:72" ht="9.9499999999999993" customHeight="1" thickBot="1">
      <c r="A176" s="83" t="s">
        <v>97</v>
      </c>
      <c r="B176" s="35">
        <v>0</v>
      </c>
      <c r="C176" s="35">
        <v>0</v>
      </c>
      <c r="D176" s="35">
        <v>0</v>
      </c>
      <c r="E176" s="35">
        <v>0</v>
      </c>
      <c r="F176" s="35">
        <v>0</v>
      </c>
      <c r="G176" s="35">
        <v>0</v>
      </c>
      <c r="H176" s="35">
        <v>0</v>
      </c>
      <c r="I176" s="35">
        <v>0</v>
      </c>
      <c r="J176" s="35">
        <v>0</v>
      </c>
      <c r="K176" s="35">
        <v>0</v>
      </c>
      <c r="L176" s="35">
        <v>0</v>
      </c>
      <c r="M176" s="35">
        <v>2.6821996974281338E-34</v>
      </c>
      <c r="N176" s="35">
        <v>8.3890075642965174E-34</v>
      </c>
      <c r="O176" s="35">
        <v>1.4095815431164901E-33</v>
      </c>
      <c r="P176" s="35">
        <v>1.9802623298033284E-33</v>
      </c>
      <c r="Q176" s="35">
        <v>2.5509431164901668E-33</v>
      </c>
      <c r="R176" s="35">
        <v>3.1216239031770052E-33</v>
      </c>
      <c r="S176" s="35">
        <v>3.6923046898638435E-33</v>
      </c>
      <c r="T176" s="35">
        <v>2.1783959003782199E-28</v>
      </c>
      <c r="U176" s="35">
        <v>4.7113705263993994E-28</v>
      </c>
      <c r="V176" s="35">
        <v>7.244345152420578E-28</v>
      </c>
      <c r="W176" s="35">
        <v>9.7773197784417557E-28</v>
      </c>
      <c r="X176" s="35">
        <v>1.2310294404462935E-27</v>
      </c>
      <c r="Y176" s="35">
        <v>1.4843269030484115E-27</v>
      </c>
      <c r="Z176" s="35">
        <v>1.3079262394696968E-23</v>
      </c>
      <c r="AA176" s="35">
        <v>6.5389614773484844E-23</v>
      </c>
      <c r="AB176" s="35">
        <v>1.1769996715227272E-22</v>
      </c>
      <c r="AC176" s="35">
        <v>1.7001031953106059E-22</v>
      </c>
      <c r="AD176" s="35">
        <v>2.2232067190984844E-22</v>
      </c>
      <c r="AE176" s="35">
        <v>2.7463102428863633E-22</v>
      </c>
      <c r="AF176" s="35">
        <v>3.2694137666742423E-22</v>
      </c>
      <c r="AG176" s="35">
        <v>4.4692973931921314E-17</v>
      </c>
      <c r="AH176" s="35">
        <v>1.1345086421180025E-16</v>
      </c>
      <c r="AI176" s="35">
        <v>1.8220875449167919E-16</v>
      </c>
      <c r="AJ176" s="35">
        <v>2.5096664477155818E-16</v>
      </c>
      <c r="AK176" s="35">
        <v>3.197245350514371E-16</v>
      </c>
      <c r="AL176" s="35">
        <v>3.8848242533131607E-16</v>
      </c>
      <c r="AM176" s="35">
        <v>3.5969531003023674E-13</v>
      </c>
      <c r="AN176" s="35">
        <v>9.3407158107866644E-12</v>
      </c>
      <c r="AO176" s="35">
        <v>1.8321736311543094E-11</v>
      </c>
      <c r="AP176" s="35">
        <v>2.7302756812299523E-11</v>
      </c>
      <c r="AQ176" s="35">
        <v>3.628377731305595E-11</v>
      </c>
      <c r="AR176" s="35">
        <v>4.5264797813812383E-11</v>
      </c>
      <c r="AS176" s="35">
        <v>5.4245818314568809E-11</v>
      </c>
      <c r="AT176" s="35">
        <v>1.9462084848484705E-10</v>
      </c>
      <c r="AU176" s="35">
        <v>5.0916933333333193E-10</v>
      </c>
      <c r="AV176" s="35">
        <v>7.5927327272727165E-10</v>
      </c>
      <c r="AW176" s="35">
        <v>1.1159115151515097E-9</v>
      </c>
      <c r="AX176" s="35">
        <v>2.3071539393939339E-9</v>
      </c>
      <c r="AY176" s="35">
        <v>6.6498963855421535E-9</v>
      </c>
      <c r="AZ176" s="35">
        <v>1.4406763855421715E-8</v>
      </c>
      <c r="BA176" s="35">
        <v>3.4513352514545654E-4</v>
      </c>
      <c r="BB176" s="35">
        <v>4.9904671515152658E-3</v>
      </c>
      <c r="BC176" s="35">
        <v>3.0261097454545569E-2</v>
      </c>
      <c r="BD176" s="35">
        <v>5.3711872727272819E-2</v>
      </c>
      <c r="BE176" s="35">
        <v>7.548278181818191E-2</v>
      </c>
      <c r="BF176" s="35">
        <v>9.8194872727272828E-2</v>
      </c>
      <c r="BG176" s="35">
        <v>0.12143120481927722</v>
      </c>
      <c r="BH176" s="35">
        <v>0.14602759036144586</v>
      </c>
      <c r="BI176" s="35">
        <v>0.1579190909090909</v>
      </c>
      <c r="BJ176" s="35">
        <v>0.15982818181818181</v>
      </c>
      <c r="BK176" s="35">
        <v>0.16</v>
      </c>
      <c r="BL176" s="35">
        <v>0.16</v>
      </c>
      <c r="BM176" s="35">
        <v>0.16</v>
      </c>
      <c r="BN176" s="35">
        <v>0.16</v>
      </c>
      <c r="BO176" s="35">
        <v>0.16</v>
      </c>
      <c r="BP176" s="35">
        <v>0.16</v>
      </c>
      <c r="BQ176" s="35">
        <v>0.16</v>
      </c>
      <c r="BR176" s="35">
        <v>0.16</v>
      </c>
      <c r="BS176" s="35">
        <v>0.16</v>
      </c>
      <c r="BT176" s="35">
        <v>0.16</v>
      </c>
    </row>
    <row r="177" spans="1:72" ht="9.9499999999999993" customHeight="1" thickBot="1">
      <c r="A177" s="83" t="s">
        <v>99</v>
      </c>
      <c r="B177" s="35">
        <v>0</v>
      </c>
      <c r="C177" s="35">
        <v>0</v>
      </c>
      <c r="D177" s="35">
        <v>0</v>
      </c>
      <c r="E177" s="35">
        <v>0</v>
      </c>
      <c r="F177" s="35">
        <v>0</v>
      </c>
      <c r="G177" s="35">
        <v>0</v>
      </c>
      <c r="H177" s="35">
        <v>0</v>
      </c>
      <c r="I177" s="35">
        <v>0</v>
      </c>
      <c r="J177" s="35">
        <v>0</v>
      </c>
      <c r="K177" s="35">
        <v>0</v>
      </c>
      <c r="L177" s="35">
        <v>0</v>
      </c>
      <c r="M177" s="35">
        <v>0</v>
      </c>
      <c r="N177" s="35">
        <v>0</v>
      </c>
      <c r="O177" s="35">
        <v>0</v>
      </c>
      <c r="P177" s="35">
        <v>0</v>
      </c>
      <c r="Q177" s="35">
        <v>0</v>
      </c>
      <c r="R177" s="35">
        <v>0</v>
      </c>
      <c r="S177" s="35">
        <v>0</v>
      </c>
      <c r="T177" s="35">
        <v>1.8279878971255712E-33</v>
      </c>
      <c r="U177" s="35">
        <v>3.9535552193646021E-33</v>
      </c>
      <c r="V177" s="35">
        <v>6.0791225416036326E-33</v>
      </c>
      <c r="W177" s="35">
        <v>8.2046898638426638E-33</v>
      </c>
      <c r="X177" s="35">
        <v>1.0330257186081694E-32</v>
      </c>
      <c r="Y177" s="35">
        <v>1.2455824508320725E-32</v>
      </c>
      <c r="Z177" s="35">
        <v>8.7375135178030315E-27</v>
      </c>
      <c r="AA177" s="35">
        <v>4.3687511389015156E-26</v>
      </c>
      <c r="AB177" s="35">
        <v>7.863750926022728E-26</v>
      </c>
      <c r="AC177" s="35">
        <v>1.1358750713143941E-25</v>
      </c>
      <c r="AD177" s="35">
        <v>1.4853750500265153E-25</v>
      </c>
      <c r="AE177" s="35">
        <v>1.8348750287386367E-25</v>
      </c>
      <c r="AF177" s="35">
        <v>2.1843750074507577E-25</v>
      </c>
      <c r="AG177" s="35">
        <v>7.9569461040744284E-19</v>
      </c>
      <c r="AH177" s="35">
        <v>2.0198398100035088E-18</v>
      </c>
      <c r="AI177" s="35">
        <v>3.2439850095995746E-18</v>
      </c>
      <c r="AJ177" s="35">
        <v>4.4681302091956408E-18</v>
      </c>
      <c r="AK177" s="35">
        <v>5.6922754087917062E-18</v>
      </c>
      <c r="AL177" s="35">
        <v>6.9164206083877724E-18</v>
      </c>
      <c r="AM177" s="35">
        <v>7.5669162150071315E-14</v>
      </c>
      <c r="AN177" s="35">
        <v>1.9671959259019617E-12</v>
      </c>
      <c r="AO177" s="35">
        <v>3.8587226896538522E-12</v>
      </c>
      <c r="AP177" s="35">
        <v>5.750249453405743E-12</v>
      </c>
      <c r="AQ177" s="35">
        <v>7.6417762171576323E-12</v>
      </c>
      <c r="AR177" s="35">
        <v>9.5333029809095232E-12</v>
      </c>
      <c r="AS177" s="35">
        <v>1.1424829744661414E-11</v>
      </c>
      <c r="AT177" s="35">
        <v>6.2585490909090384E-11</v>
      </c>
      <c r="AU177" s="35">
        <v>1.7905639999999947E-10</v>
      </c>
      <c r="AV177" s="35">
        <v>3.694443636363627E-10</v>
      </c>
      <c r="AW177" s="35">
        <v>7.1930327272726688E-10</v>
      </c>
      <c r="AX177" s="35">
        <v>1.9968669090909033E-9</v>
      </c>
      <c r="AY177" s="35">
        <v>8.2843710843373259E-9</v>
      </c>
      <c r="AZ177" s="35">
        <v>1.9999310843373532E-8</v>
      </c>
      <c r="BA177" s="35">
        <v>7.155480906909131E-4</v>
      </c>
      <c r="BB177" s="35">
        <v>7.0078872727274213E-3</v>
      </c>
      <c r="BC177" s="35">
        <v>3.9761341818181965E-2</v>
      </c>
      <c r="BD177" s="35">
        <v>6.0610515151515193E-2</v>
      </c>
      <c r="BE177" s="35">
        <v>7.0471121212121249E-2</v>
      </c>
      <c r="BF177" s="35">
        <v>7.4887109090909107E-2</v>
      </c>
      <c r="BG177" s="35">
        <v>7.7990156626506033E-2</v>
      </c>
      <c r="BH177" s="35">
        <v>7.9322686746987947E-2</v>
      </c>
      <c r="BI177" s="35">
        <v>7.9939884848484841E-2</v>
      </c>
      <c r="BJ177" s="35">
        <v>7.9995036363636363E-2</v>
      </c>
      <c r="BK177" s="35">
        <v>0.08</v>
      </c>
      <c r="BL177" s="35">
        <v>0.08</v>
      </c>
      <c r="BM177" s="35">
        <v>0.08</v>
      </c>
      <c r="BN177" s="35">
        <v>0.08</v>
      </c>
      <c r="BO177" s="35">
        <v>0.08</v>
      </c>
      <c r="BP177" s="35">
        <v>0.08</v>
      </c>
      <c r="BQ177" s="35">
        <v>0.08</v>
      </c>
      <c r="BR177" s="35">
        <v>0.08</v>
      </c>
      <c r="BS177" s="35">
        <v>0.08</v>
      </c>
      <c r="BT177" s="35">
        <v>0.08</v>
      </c>
    </row>
    <row r="178" spans="1:72" ht="9.9499999999999993" customHeight="1" thickBot="1">
      <c r="A178" s="83" t="s">
        <v>26</v>
      </c>
      <c r="B178" s="35">
        <v>-18.61</v>
      </c>
      <c r="C178" s="35">
        <v>-18.612303030303028</v>
      </c>
      <c r="D178" s="35">
        <v>-18.618363636363636</v>
      </c>
      <c r="E178" s="35">
        <v>-18.624424242424244</v>
      </c>
      <c r="F178" s="35">
        <v>-18.631089258698939</v>
      </c>
      <c r="G178" s="35">
        <v>-18.644704992435702</v>
      </c>
      <c r="H178" s="35">
        <v>-18.658320726172466</v>
      </c>
      <c r="I178" s="35">
        <v>-18.671936459909226</v>
      </c>
      <c r="J178" s="35">
        <v>-18.685552193645989</v>
      </c>
      <c r="K178" s="35">
        <v>-18.699167927382753</v>
      </c>
      <c r="L178" s="35">
        <v>-18.712783661119516</v>
      </c>
      <c r="M178" s="35">
        <v>-18.728532526475036</v>
      </c>
      <c r="N178" s="35">
        <v>-18.746686838124052</v>
      </c>
      <c r="O178" s="35">
        <v>-18.764841149773069</v>
      </c>
      <c r="P178" s="35">
        <v>-18.782995461422086</v>
      </c>
      <c r="Q178" s="35">
        <v>-18.801149773071103</v>
      </c>
      <c r="R178" s="35">
        <v>-18.81930408472012</v>
      </c>
      <c r="S178" s="35">
        <v>-18.837458396369136</v>
      </c>
      <c r="T178" s="35">
        <v>-18.856913767019666</v>
      </c>
      <c r="U178" s="35">
        <v>-18.876580937972768</v>
      </c>
      <c r="V178" s="35">
        <v>-18.896248108925871</v>
      </c>
      <c r="W178" s="35">
        <v>-18.91591527987897</v>
      </c>
      <c r="X178" s="35">
        <v>-18.935582450832072</v>
      </c>
      <c r="Y178" s="35">
        <v>-18.955249621785175</v>
      </c>
      <c r="Z178" s="35">
        <v>-18.975303030303028</v>
      </c>
      <c r="AA178" s="35">
        <v>-18.996515151515151</v>
      </c>
      <c r="AB178" s="35">
        <v>-19.017727272727271</v>
      </c>
      <c r="AC178" s="35">
        <v>-19.038939393939394</v>
      </c>
      <c r="AD178" s="35">
        <v>-19.060151515151514</v>
      </c>
      <c r="AE178" s="35">
        <v>-19.081363636363637</v>
      </c>
      <c r="AF178" s="35">
        <v>-19.102575757575757</v>
      </c>
      <c r="AG178" s="35">
        <v>-19.12376701966717</v>
      </c>
      <c r="AH178" s="35">
        <v>-19.144947049924358</v>
      </c>
      <c r="AI178" s="35">
        <v>-19.166127080181543</v>
      </c>
      <c r="AJ178" s="35">
        <v>-19.187307110438727</v>
      </c>
      <c r="AK178" s="35">
        <v>-19.208487140695915</v>
      </c>
      <c r="AL178" s="35">
        <v>-19.2296671709531</v>
      </c>
      <c r="AM178" s="35">
        <v>-19.250786686838126</v>
      </c>
      <c r="AN178" s="35">
        <v>-19.270453857791225</v>
      </c>
      <c r="AO178" s="35">
        <v>-19.290121028744327</v>
      </c>
      <c r="AP178" s="35">
        <v>-19.309788199697426</v>
      </c>
      <c r="AQ178" s="35">
        <v>-19.329455370650528</v>
      </c>
      <c r="AR178" s="35">
        <v>-19.349122541603631</v>
      </c>
      <c r="AS178" s="35">
        <v>-19.36878971255673</v>
      </c>
      <c r="AT178" s="35">
        <v>-19.390424242424242</v>
      </c>
      <c r="AU178" s="35">
        <v>-19.414666666666669</v>
      </c>
      <c r="AV178" s="35">
        <v>-19.43418181818182</v>
      </c>
      <c r="AW178" s="35">
        <v>-19.452363636363636</v>
      </c>
      <c r="AX178" s="35">
        <v>-19.470545454545455</v>
      </c>
      <c r="AY178" s="35">
        <v>-19.488674698795183</v>
      </c>
      <c r="AZ178" s="35">
        <v>-19.506746987951807</v>
      </c>
      <c r="BA178" s="35">
        <v>-19.52987878787879</v>
      </c>
      <c r="BB178" s="35">
        <v>-19.553090909090908</v>
      </c>
      <c r="BC178" s="35">
        <v>-19.571272727272728</v>
      </c>
      <c r="BD178" s="35">
        <v>-19.589454545454544</v>
      </c>
      <c r="BE178" s="35">
        <v>-19.607636363636363</v>
      </c>
      <c r="BF178" s="35">
        <v>-19.631090909090908</v>
      </c>
      <c r="BG178" s="35">
        <v>-19.653975903614455</v>
      </c>
      <c r="BH178" s="35">
        <v>-19.672048192771083</v>
      </c>
      <c r="BI178" s="35">
        <v>-19.69018181818182</v>
      </c>
      <c r="BJ178" s="35">
        <v>-19.708363636363636</v>
      </c>
      <c r="BK178" s="35">
        <v>-19.726545454545455</v>
      </c>
      <c r="BL178" s="35">
        <v>-19.746303030303029</v>
      </c>
      <c r="BM178" s="35">
        <v>-19.770545454545456</v>
      </c>
      <c r="BN178" s="35">
        <v>-19.791090909090908</v>
      </c>
      <c r="BO178" s="35">
        <v>-19.809272727272727</v>
      </c>
      <c r="BP178" s="35">
        <v>-19.827349397590361</v>
      </c>
      <c r="BQ178" s="35">
        <v>-19.847272727272728</v>
      </c>
      <c r="BR178" s="35">
        <v>-19.871515151515151</v>
      </c>
      <c r="BS178" s="35">
        <v>-19.891818181818181</v>
      </c>
      <c r="BT178" s="35">
        <v>-19.91</v>
      </c>
    </row>
    <row r="179" spans="1:72" ht="9.9499999999999993" customHeight="1" thickBot="1">
      <c r="A179" s="83" t="s">
        <v>5</v>
      </c>
      <c r="B179" s="35">
        <v>-60.071090909090906</v>
      </c>
      <c r="C179" s="35">
        <v>-58.274363636363631</v>
      </c>
      <c r="D179" s="35">
        <v>-56.601636363636359</v>
      </c>
      <c r="E179" s="35">
        <v>-55.048363636363632</v>
      </c>
      <c r="F179" s="35">
        <v>-53.531588502269287</v>
      </c>
      <c r="G179" s="35">
        <v>-51.926444780635393</v>
      </c>
      <c r="H179" s="35">
        <v>-50.321301059001506</v>
      </c>
      <c r="I179" s="35">
        <v>-48.716157337367619</v>
      </c>
      <c r="J179" s="35">
        <v>-47.111013615733732</v>
      </c>
      <c r="K179" s="35">
        <v>-45.505869894099845</v>
      </c>
      <c r="L179" s="35">
        <v>-43.900726172465959</v>
      </c>
      <c r="M179" s="35">
        <v>-43.136747352496215</v>
      </c>
      <c r="N179" s="35">
        <v>-43.321316187594554</v>
      </c>
      <c r="O179" s="35">
        <v>-43.505885022692887</v>
      </c>
      <c r="P179" s="35">
        <v>-43.690453857791226</v>
      </c>
      <c r="Q179" s="35">
        <v>-43.875022692889566</v>
      </c>
      <c r="R179" s="35">
        <v>-44.059591527987898</v>
      </c>
      <c r="S179" s="35">
        <v>-44.244160363086237</v>
      </c>
      <c r="T179" s="35">
        <v>-43.788608169440245</v>
      </c>
      <c r="U179" s="35">
        <v>-43.228850226928898</v>
      </c>
      <c r="V179" s="35">
        <v>-42.669092284417552</v>
      </c>
      <c r="W179" s="35">
        <v>-42.109334341906205</v>
      </c>
      <c r="X179" s="35">
        <v>-41.549576399394859</v>
      </c>
      <c r="Y179" s="35">
        <v>-40.989818456883512</v>
      </c>
      <c r="Z179" s="35">
        <v>-40.463939393939391</v>
      </c>
      <c r="AA179" s="35">
        <v>-40.039696969696969</v>
      </c>
      <c r="AB179" s="35">
        <v>-39.615454545454547</v>
      </c>
      <c r="AC179" s="35">
        <v>-39.191212121212125</v>
      </c>
      <c r="AD179" s="35">
        <v>-38.766969696969696</v>
      </c>
      <c r="AE179" s="35">
        <v>-38.342727272727274</v>
      </c>
      <c r="AF179" s="35">
        <v>-37.918484848484852</v>
      </c>
      <c r="AG179" s="35">
        <v>-37.544810892586995</v>
      </c>
      <c r="AH179" s="35">
        <v>-37.198366111951593</v>
      </c>
      <c r="AI179" s="35">
        <v>-36.851921331316191</v>
      </c>
      <c r="AJ179" s="35">
        <v>-36.50547655068079</v>
      </c>
      <c r="AK179" s="35">
        <v>-36.159031770045388</v>
      </c>
      <c r="AL179" s="35">
        <v>-35.812586989409986</v>
      </c>
      <c r="AM179" s="35">
        <v>-35.467594553706505</v>
      </c>
      <c r="AN179" s="35">
        <v>-35.157458396369137</v>
      </c>
      <c r="AO179" s="35">
        <v>-34.847322239031769</v>
      </c>
      <c r="AP179" s="35">
        <v>-34.537186081694401</v>
      </c>
      <c r="AQ179" s="35">
        <v>-34.227049924357033</v>
      </c>
      <c r="AR179" s="35">
        <v>-33.916913767019665</v>
      </c>
      <c r="AS179" s="35">
        <v>-33.606777609682297</v>
      </c>
      <c r="AT179" s="35">
        <v>-33.299696969696974</v>
      </c>
      <c r="AU179" s="35">
        <v>-32.99666666666667</v>
      </c>
      <c r="AV179" s="35">
        <v>-32.698363636363638</v>
      </c>
      <c r="AW179" s="35">
        <v>-32.401393939393941</v>
      </c>
      <c r="AX179" s="35">
        <v>-32.104424242424244</v>
      </c>
      <c r="AY179" s="35">
        <v>-31.808313253012049</v>
      </c>
      <c r="AZ179" s="35">
        <v>-31.513132530120483</v>
      </c>
      <c r="BA179" s="35">
        <v>-31.22642424242424</v>
      </c>
      <c r="BB179" s="35">
        <v>-30.988969696969697</v>
      </c>
      <c r="BC179" s="35">
        <v>-30.982909090909089</v>
      </c>
      <c r="BD179" s="35">
        <v>-30.957939393939395</v>
      </c>
      <c r="BE179" s="35">
        <v>-30.915515151515152</v>
      </c>
      <c r="BF179" s="35">
        <v>-30.852</v>
      </c>
      <c r="BG179" s="35">
        <v>-30.781445783132529</v>
      </c>
      <c r="BH179" s="35">
        <v>-30.69710843373494</v>
      </c>
      <c r="BI179" s="35">
        <v>-30.554787878787877</v>
      </c>
      <c r="BJ179" s="35">
        <v>-30.366909090909093</v>
      </c>
      <c r="BK179" s="35">
        <v>-30.173515151515151</v>
      </c>
      <c r="BL179" s="35">
        <v>-29.981151515151517</v>
      </c>
      <c r="BM179" s="35">
        <v>-29.793272727272726</v>
      </c>
      <c r="BN179" s="35">
        <v>-29.605393939393938</v>
      </c>
      <c r="BO179" s="35">
        <v>-29.417515151515151</v>
      </c>
      <c r="BP179" s="35">
        <v>-29.230722891566266</v>
      </c>
      <c r="BQ179" s="35">
        <v>-29.043636363636363</v>
      </c>
      <c r="BR179" s="35">
        <v>-28.855757575757575</v>
      </c>
      <c r="BS179" s="35">
        <v>-28.671818181818182</v>
      </c>
      <c r="BT179" s="35">
        <v>-28.49</v>
      </c>
    </row>
    <row r="180" spans="1:72" ht="9.9499999999999993" customHeight="1" thickBot="1">
      <c r="A180" s="83" t="s">
        <v>6</v>
      </c>
      <c r="B180" s="35">
        <v>-15.986666666666665</v>
      </c>
      <c r="C180" s="35">
        <v>-15.667151515151515</v>
      </c>
      <c r="D180" s="35">
        <v>-15.370181818181816</v>
      </c>
      <c r="E180" s="35">
        <v>-15.099757575757575</v>
      </c>
      <c r="F180" s="35">
        <v>-14.822118003025718</v>
      </c>
      <c r="G180" s="35">
        <v>-14.3485930408472</v>
      </c>
      <c r="H180" s="35">
        <v>-13.875068078668683</v>
      </c>
      <c r="I180" s="35">
        <v>-13.401543116490167</v>
      </c>
      <c r="J180" s="35">
        <v>-12.928018154311649</v>
      </c>
      <c r="K180" s="35">
        <v>-12.454493192133132</v>
      </c>
      <c r="L180" s="35">
        <v>-11.980968229954614</v>
      </c>
      <c r="M180" s="35">
        <v>-11.990953101361573</v>
      </c>
      <c r="N180" s="35">
        <v>-12.546172465960666</v>
      </c>
      <c r="O180" s="35">
        <v>-13.101391830559759</v>
      </c>
      <c r="P180" s="35">
        <v>-13.656611195158851</v>
      </c>
      <c r="Q180" s="35">
        <v>-14.211830559757944</v>
      </c>
      <c r="R180" s="35">
        <v>-14.767049924357035</v>
      </c>
      <c r="S180" s="35">
        <v>-15.322269288956129</v>
      </c>
      <c r="T180" s="35">
        <v>-15.362269288956128</v>
      </c>
      <c r="U180" s="35">
        <v>-15.31839636913767</v>
      </c>
      <c r="V180" s="35">
        <v>-15.274523449319213</v>
      </c>
      <c r="W180" s="35">
        <v>-15.230650529500757</v>
      </c>
      <c r="X180" s="35">
        <v>-15.186777609682299</v>
      </c>
      <c r="Y180" s="35">
        <v>-15.142904689863842</v>
      </c>
      <c r="Z180" s="35">
        <v>-15.103939393939394</v>
      </c>
      <c r="AA180" s="35">
        <v>-15.079696969696968</v>
      </c>
      <c r="AB180" s="35">
        <v>-15.055454545454545</v>
      </c>
      <c r="AC180" s="35">
        <v>-15.031212121212121</v>
      </c>
      <c r="AD180" s="35">
        <v>-15.006969696969696</v>
      </c>
      <c r="AE180" s="35">
        <v>-14.982727272727272</v>
      </c>
      <c r="AF180" s="35">
        <v>-14.958484848484847</v>
      </c>
      <c r="AG180" s="35">
        <v>-14.933282904689863</v>
      </c>
      <c r="AH180" s="35">
        <v>-14.907564296520423</v>
      </c>
      <c r="AI180" s="35">
        <v>-14.881845688350984</v>
      </c>
      <c r="AJ180" s="35">
        <v>-14.856127080181542</v>
      </c>
      <c r="AK180" s="35">
        <v>-14.830408472012103</v>
      </c>
      <c r="AL180" s="35">
        <v>-14.804689863842661</v>
      </c>
      <c r="AM180" s="35">
        <v>-14.778124054462934</v>
      </c>
      <c r="AN180" s="35">
        <v>-14.731225416036308</v>
      </c>
      <c r="AO180" s="35">
        <v>-14.684326777609682</v>
      </c>
      <c r="AP180" s="35">
        <v>-14.637428139183056</v>
      </c>
      <c r="AQ180" s="35">
        <v>-14.59052950075643</v>
      </c>
      <c r="AR180" s="35">
        <v>-14.543630862329804</v>
      </c>
      <c r="AS180" s="35">
        <v>-14.496732223903178</v>
      </c>
      <c r="AT180" s="35">
        <v>-14.443939393939395</v>
      </c>
      <c r="AU180" s="35">
        <v>-14.383333333333333</v>
      </c>
      <c r="AV180" s="35">
        <v>-14.318</v>
      </c>
      <c r="AW180" s="35">
        <v>-14.251333333333333</v>
      </c>
      <c r="AX180" s="35">
        <v>-14.184666666666667</v>
      </c>
      <c r="AY180" s="35">
        <v>-14.115301204819277</v>
      </c>
      <c r="AZ180" s="35">
        <v>-14.04301204819277</v>
      </c>
      <c r="BA180" s="35">
        <v>-13.965393939393939</v>
      </c>
      <c r="BB180" s="35">
        <v>-13.878363636363636</v>
      </c>
      <c r="BC180" s="35">
        <v>-13.751090909090909</v>
      </c>
      <c r="BD180" s="35">
        <v>-13.639575757575757</v>
      </c>
      <c r="BE180" s="35">
        <v>-13.54260606060606</v>
      </c>
      <c r="BF180" s="35">
        <v>-13.461454545454545</v>
      </c>
      <c r="BG180" s="35">
        <v>-13.384096385542168</v>
      </c>
      <c r="BH180" s="35">
        <v>-13.311807228915661</v>
      </c>
      <c r="BI180" s="35">
        <v>-13.242666666666667</v>
      </c>
      <c r="BJ180" s="35">
        <v>-13.176</v>
      </c>
      <c r="BK180" s="35">
        <v>-13.114848484848485</v>
      </c>
      <c r="BL180" s="35">
        <v>-13.054242424242425</v>
      </c>
      <c r="BM180" s="35">
        <v>-12.993636363636364</v>
      </c>
      <c r="BN180" s="35">
        <v>-12.933030303030304</v>
      </c>
      <c r="BO180" s="35">
        <v>-12.872424242424241</v>
      </c>
      <c r="BP180" s="35">
        <v>-12.812168674698794</v>
      </c>
      <c r="BQ180" s="35">
        <v>-12.751818181818182</v>
      </c>
      <c r="BR180" s="35">
        <v>-12.691212121212121</v>
      </c>
      <c r="BS180" s="35">
        <v>-12.630606060606061</v>
      </c>
      <c r="BT180" s="35">
        <v>-12.57</v>
      </c>
    </row>
    <row r="181" spans="1:72" ht="9.9499999999999993" customHeight="1" thickBot="1">
      <c r="A181" s="83" t="s">
        <v>7</v>
      </c>
      <c r="B181" s="35">
        <v>-22.205757575757573</v>
      </c>
      <c r="C181" s="35">
        <v>-21.627333333333333</v>
      </c>
      <c r="D181" s="35">
        <v>-21.093999999999998</v>
      </c>
      <c r="E181" s="35">
        <v>-20.596060606060604</v>
      </c>
      <c r="F181" s="35">
        <v>-20.142375189107412</v>
      </c>
      <c r="G181" s="35">
        <v>-20.047065052950074</v>
      </c>
      <c r="H181" s="35">
        <v>-19.951754916792737</v>
      </c>
      <c r="I181" s="35">
        <v>-19.8564447806354</v>
      </c>
      <c r="J181" s="35">
        <v>-19.761134644478062</v>
      </c>
      <c r="K181" s="35">
        <v>-19.665824508320725</v>
      </c>
      <c r="L181" s="35">
        <v>-19.570514372163387</v>
      </c>
      <c r="M181" s="35">
        <v>-19.074886535552196</v>
      </c>
      <c r="N181" s="35">
        <v>-18.127836611195157</v>
      </c>
      <c r="O181" s="35">
        <v>-17.180786686838125</v>
      </c>
      <c r="P181" s="35">
        <v>-16.233736762481087</v>
      </c>
      <c r="Q181" s="35">
        <v>-15.286686838124053</v>
      </c>
      <c r="R181" s="35">
        <v>-14.339636913767016</v>
      </c>
      <c r="S181" s="35">
        <v>-13.392586989409981</v>
      </c>
      <c r="T181" s="35">
        <v>-13.058335854765506</v>
      </c>
      <c r="U181" s="35">
        <v>-12.823842662632375</v>
      </c>
      <c r="V181" s="35">
        <v>-12.589349470499243</v>
      </c>
      <c r="W181" s="35">
        <v>-12.354856278366112</v>
      </c>
      <c r="X181" s="35">
        <v>-12.120363086232981</v>
      </c>
      <c r="Y181" s="35">
        <v>-11.88586989409985</v>
      </c>
      <c r="Z181" s="35">
        <v>-11.664545454545456</v>
      </c>
      <c r="AA181" s="35">
        <v>-11.482727272727274</v>
      </c>
      <c r="AB181" s="35">
        <v>-11.300909090909091</v>
      </c>
      <c r="AC181" s="35">
        <v>-11.119090909090909</v>
      </c>
      <c r="AD181" s="35">
        <v>-10.937272727272727</v>
      </c>
      <c r="AE181" s="35">
        <v>-10.755454545454546</v>
      </c>
      <c r="AF181" s="35">
        <v>-10.573636363636364</v>
      </c>
      <c r="AG181" s="35">
        <v>-10.424152798789713</v>
      </c>
      <c r="AH181" s="35">
        <v>-10.292080181543117</v>
      </c>
      <c r="AI181" s="35">
        <v>-10.160007564296521</v>
      </c>
      <c r="AJ181" s="35">
        <v>-10.027934947049925</v>
      </c>
      <c r="AK181" s="35">
        <v>-9.8958623298033288</v>
      </c>
      <c r="AL181" s="35">
        <v>-9.7637897125567328</v>
      </c>
      <c r="AM181" s="35">
        <v>-9.6337140695915284</v>
      </c>
      <c r="AN181" s="35">
        <v>-9.5515658093797278</v>
      </c>
      <c r="AO181" s="35">
        <v>-9.4694175491679271</v>
      </c>
      <c r="AP181" s="35">
        <v>-9.3872692889561264</v>
      </c>
      <c r="AQ181" s="35">
        <v>-9.3051210287443276</v>
      </c>
      <c r="AR181" s="35">
        <v>-9.2229727685325269</v>
      </c>
      <c r="AS181" s="35">
        <v>-9.1408245083207262</v>
      </c>
      <c r="AT181" s="35">
        <v>-9.071587878787879</v>
      </c>
      <c r="AU181" s="35">
        <v>-9.0194666666666663</v>
      </c>
      <c r="AV181" s="35">
        <v>-8.9758545454545455</v>
      </c>
      <c r="AW181" s="35">
        <v>-8.9359818181818174</v>
      </c>
      <c r="AX181" s="35">
        <v>-8.9050727272727261</v>
      </c>
      <c r="AY181" s="35">
        <v>-8.8783012048192766</v>
      </c>
      <c r="AZ181" s="35">
        <v>-8.8560120481927704</v>
      </c>
      <c r="BA181" s="35">
        <v>-8.8400727272727266</v>
      </c>
      <c r="BB181" s="35">
        <v>-8.8179030303030288</v>
      </c>
      <c r="BC181" s="35">
        <v>-8.7585090909090901</v>
      </c>
      <c r="BD181" s="35">
        <v>-8.7151878787878783</v>
      </c>
      <c r="BE181" s="35">
        <v>-8.6867030303030308</v>
      </c>
      <c r="BF181" s="35">
        <v>-8.6735090909090911</v>
      </c>
      <c r="BG181" s="35">
        <v>-8.6656626506024086</v>
      </c>
      <c r="BH181" s="35">
        <v>-8.668674698795181</v>
      </c>
      <c r="BI181" s="35">
        <v>-8.6927393939393944</v>
      </c>
      <c r="BJ181" s="35">
        <v>-8.7333454545454554</v>
      </c>
      <c r="BK181" s="35">
        <v>-8.7772606060606062</v>
      </c>
      <c r="BL181" s="35">
        <v>-8.8216606060606058</v>
      </c>
      <c r="BM181" s="35">
        <v>-8.8665090909090907</v>
      </c>
      <c r="BN181" s="35">
        <v>-8.9120969696969699</v>
      </c>
      <c r="BO181" s="35">
        <v>-8.9581575757575767</v>
      </c>
      <c r="BP181" s="35">
        <v>-9.0051084337349412</v>
      </c>
      <c r="BQ181" s="35">
        <v>-9.052545454545454</v>
      </c>
      <c r="BR181" s="35">
        <v>-9.1010303030303028</v>
      </c>
      <c r="BS181" s="35">
        <v>-9.1506969696969698</v>
      </c>
      <c r="BT181" s="35">
        <v>-9.2010000000000005</v>
      </c>
    </row>
    <row r="182" spans="1:72" ht="9.9499999999999993" customHeight="1" thickBot="1">
      <c r="A182" s="83"/>
    </row>
    <row r="183" spans="1:72" ht="9.9499999999999993" customHeight="1" thickBot="1">
      <c r="A183" s="83"/>
    </row>
    <row r="184" spans="1:72" ht="9.9499999999999993" customHeight="1" thickBot="1">
      <c r="A184" s="88"/>
    </row>
    <row r="185" spans="1:72" ht="9.9499999999999993" customHeight="1" thickBot="1">
      <c r="A185" s="88"/>
    </row>
    <row r="186" spans="1:72" ht="9.9499999999999993" customHeight="1" thickBot="1">
      <c r="A186" s="88"/>
    </row>
    <row r="187" spans="1:72" ht="9.9499999999999993" customHeight="1" thickBot="1">
      <c r="A187" s="88"/>
    </row>
    <row r="188" spans="1:72" ht="9.9499999999999993" customHeight="1" thickBot="1">
      <c r="A188" s="88"/>
    </row>
    <row r="189" spans="1:72" ht="9.9499999999999993" customHeight="1" thickBot="1">
      <c r="A189" s="88"/>
    </row>
    <row r="190" spans="1:72" ht="9.9499999999999993" customHeight="1" thickBot="1">
      <c r="A190" s="88"/>
    </row>
    <row r="191" spans="1:72" ht="9.9499999999999993" customHeight="1" thickBot="1">
      <c r="A191" s="88"/>
    </row>
    <row r="192" spans="1:72" ht="9.9499999999999993" customHeight="1" thickBot="1">
      <c r="A192" s="88"/>
    </row>
    <row r="193" spans="1:72" ht="9.9499999999999993" customHeight="1" thickBot="1">
      <c r="A193" s="88"/>
    </row>
    <row r="194" spans="1:72" ht="9.9499999999999993" customHeight="1" thickTop="1" thickBo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6"/>
  <dimension ref="A1:AG42"/>
  <sheetViews>
    <sheetView topLeftCell="A18" zoomScale="115" zoomScaleNormal="115" workbookViewId="0">
      <pane xSplit="1" topLeftCell="K1" activePane="topRight" state="frozen"/>
      <selection pane="topRight" activeCell="B1" sqref="B1:Z42"/>
    </sheetView>
  </sheetViews>
  <sheetFormatPr defaultRowHeight="21"/>
  <cols>
    <col min="1" max="1" width="4.81640625" customWidth="1"/>
  </cols>
  <sheetData>
    <row r="1" spans="1:33" ht="28.5">
      <c r="A1" s="42">
        <v>1</v>
      </c>
      <c r="C1" s="120" t="s">
        <v>71</v>
      </c>
      <c r="D1" s="120" t="s">
        <v>76</v>
      </c>
      <c r="E1" s="120" t="s">
        <v>77</v>
      </c>
      <c r="F1" s="120" t="s">
        <v>78</v>
      </c>
      <c r="G1" s="120" t="s">
        <v>79</v>
      </c>
      <c r="H1" s="120" t="s">
        <v>80</v>
      </c>
      <c r="I1" s="120" t="s">
        <v>81</v>
      </c>
      <c r="J1" s="120" t="s">
        <v>112</v>
      </c>
      <c r="K1" s="120" t="s">
        <v>113</v>
      </c>
      <c r="L1" s="120" t="s">
        <v>114</v>
      </c>
      <c r="M1" s="120" t="s">
        <v>82</v>
      </c>
      <c r="N1" s="120" t="s">
        <v>83</v>
      </c>
      <c r="O1" s="120" t="s">
        <v>84</v>
      </c>
      <c r="P1" s="120" t="s">
        <v>85</v>
      </c>
      <c r="Q1" s="120" t="s">
        <v>86</v>
      </c>
      <c r="R1" s="120" t="s">
        <v>87</v>
      </c>
      <c r="S1" s="120" t="s">
        <v>131</v>
      </c>
      <c r="T1" s="120" t="s">
        <v>132</v>
      </c>
      <c r="U1" s="120" t="s">
        <v>133</v>
      </c>
      <c r="V1" s="120" t="s">
        <v>88</v>
      </c>
      <c r="W1" s="120" t="s">
        <v>89</v>
      </c>
      <c r="X1" s="120">
        <v>967</v>
      </c>
      <c r="Y1" s="120" t="s">
        <v>91</v>
      </c>
      <c r="Z1" s="120" t="s">
        <v>92</v>
      </c>
      <c r="AA1" s="119"/>
      <c r="AB1" s="119"/>
      <c r="AC1" s="119"/>
      <c r="AD1" s="119"/>
      <c r="AE1" s="119"/>
      <c r="AF1" s="119"/>
      <c r="AG1" s="117"/>
    </row>
    <row r="2" spans="1:33" ht="21.75" customHeight="1">
      <c r="A2" s="43" t="s">
        <v>30</v>
      </c>
      <c r="C2" s="121" t="s">
        <v>129</v>
      </c>
      <c r="D2" s="121" t="s">
        <v>129</v>
      </c>
      <c r="E2" s="121" t="s">
        <v>129</v>
      </c>
      <c r="F2" s="121" t="s">
        <v>129</v>
      </c>
      <c r="G2" s="121" t="s">
        <v>129</v>
      </c>
      <c r="H2" s="121" t="s">
        <v>129</v>
      </c>
      <c r="I2" s="121" t="s">
        <v>129</v>
      </c>
      <c r="J2" s="121" t="s">
        <v>129</v>
      </c>
      <c r="K2" s="121" t="s">
        <v>129</v>
      </c>
      <c r="L2" s="121" t="s">
        <v>129</v>
      </c>
      <c r="M2" s="121" t="s">
        <v>129</v>
      </c>
      <c r="N2" s="121" t="s">
        <v>129</v>
      </c>
      <c r="O2" s="121" t="s">
        <v>129</v>
      </c>
      <c r="P2" s="121" t="s">
        <v>129</v>
      </c>
      <c r="Q2" s="121" t="s">
        <v>129</v>
      </c>
      <c r="R2" s="121" t="s">
        <v>129</v>
      </c>
      <c r="S2" s="121" t="s">
        <v>129</v>
      </c>
      <c r="T2" s="121" t="s">
        <v>129</v>
      </c>
      <c r="U2" s="121" t="s">
        <v>129</v>
      </c>
      <c r="V2" s="121" t="s">
        <v>129</v>
      </c>
      <c r="W2" s="121" t="s">
        <v>129</v>
      </c>
      <c r="X2" s="121" t="s">
        <v>129</v>
      </c>
      <c r="Y2" s="121" t="s">
        <v>129</v>
      </c>
      <c r="Z2" s="121" t="s">
        <v>129</v>
      </c>
    </row>
    <row r="3" spans="1:33">
      <c r="B3" s="120" t="s">
        <v>66</v>
      </c>
      <c r="C3" s="122" t="s">
        <v>96</v>
      </c>
      <c r="D3" s="122" t="s">
        <v>96</v>
      </c>
      <c r="E3" s="122" t="s">
        <v>96</v>
      </c>
      <c r="F3" s="122" t="s">
        <v>96</v>
      </c>
      <c r="G3" s="122" t="s">
        <v>96</v>
      </c>
      <c r="H3" s="122" t="s">
        <v>96</v>
      </c>
      <c r="I3" s="122" t="s">
        <v>96</v>
      </c>
      <c r="J3" s="122" t="s">
        <v>208</v>
      </c>
      <c r="K3" s="122" t="s">
        <v>224</v>
      </c>
      <c r="L3" s="122" t="s">
        <v>240</v>
      </c>
      <c r="M3" s="122" t="s">
        <v>256</v>
      </c>
      <c r="N3" s="122" t="s">
        <v>272</v>
      </c>
      <c r="O3" s="122" t="s">
        <v>288</v>
      </c>
      <c r="P3" s="122" t="s">
        <v>304</v>
      </c>
      <c r="Q3" s="122" t="s">
        <v>318</v>
      </c>
      <c r="R3" s="122" t="s">
        <v>333</v>
      </c>
      <c r="S3" s="122" t="s">
        <v>349</v>
      </c>
      <c r="T3" s="122" t="s">
        <v>365</v>
      </c>
      <c r="U3" s="122" t="s">
        <v>381</v>
      </c>
      <c r="V3" s="122" t="s">
        <v>397</v>
      </c>
      <c r="W3" s="122" t="s">
        <v>413</v>
      </c>
      <c r="X3" s="122" t="s">
        <v>93</v>
      </c>
      <c r="Y3" s="122" t="s">
        <v>93</v>
      </c>
      <c r="Z3" s="122" t="s">
        <v>93</v>
      </c>
    </row>
    <row r="4" spans="1:33">
      <c r="B4" s="120" t="s">
        <v>67</v>
      </c>
      <c r="C4" s="121" t="s">
        <v>96</v>
      </c>
      <c r="D4" s="121" t="s">
        <v>96</v>
      </c>
      <c r="E4" s="121" t="s">
        <v>96</v>
      </c>
      <c r="F4" s="121" t="s">
        <v>96</v>
      </c>
      <c r="G4" s="121" t="s">
        <v>96</v>
      </c>
      <c r="H4" s="121" t="s">
        <v>96</v>
      </c>
      <c r="I4" s="121" t="s">
        <v>96</v>
      </c>
      <c r="J4" s="121" t="s">
        <v>96</v>
      </c>
      <c r="K4" s="121" t="s">
        <v>96</v>
      </c>
      <c r="L4" s="121" t="s">
        <v>96</v>
      </c>
      <c r="M4" s="121" t="s">
        <v>96</v>
      </c>
      <c r="N4" s="121" t="s">
        <v>96</v>
      </c>
      <c r="O4" s="121" t="s">
        <v>289</v>
      </c>
      <c r="P4" s="121" t="s">
        <v>93</v>
      </c>
      <c r="Q4" s="121" t="s">
        <v>93</v>
      </c>
      <c r="R4" s="121" t="s">
        <v>93</v>
      </c>
      <c r="S4" s="121" t="s">
        <v>93</v>
      </c>
      <c r="T4" s="121" t="s">
        <v>93</v>
      </c>
      <c r="U4" s="121" t="s">
        <v>93</v>
      </c>
      <c r="V4" s="121" t="s">
        <v>93</v>
      </c>
      <c r="W4" s="121" t="s">
        <v>93</v>
      </c>
      <c r="X4" s="121" t="s">
        <v>93</v>
      </c>
      <c r="Y4" s="121" t="s">
        <v>93</v>
      </c>
      <c r="Z4" s="121" t="s">
        <v>93</v>
      </c>
    </row>
    <row r="5" spans="1:33">
      <c r="B5" s="120" t="s">
        <v>74</v>
      </c>
      <c r="C5" s="122" t="s">
        <v>93</v>
      </c>
      <c r="D5" s="122" t="s">
        <v>93</v>
      </c>
      <c r="E5" s="122" t="s">
        <v>93</v>
      </c>
      <c r="F5" s="122" t="s">
        <v>93</v>
      </c>
      <c r="G5" s="122" t="s">
        <v>93</v>
      </c>
      <c r="H5" s="122" t="s">
        <v>93</v>
      </c>
      <c r="I5" s="122" t="s">
        <v>93</v>
      </c>
      <c r="J5" s="122" t="s">
        <v>93</v>
      </c>
      <c r="K5" s="122" t="s">
        <v>93</v>
      </c>
      <c r="L5" s="122" t="s">
        <v>93</v>
      </c>
      <c r="M5" s="122" t="s">
        <v>93</v>
      </c>
      <c r="N5" s="122" t="s">
        <v>93</v>
      </c>
      <c r="O5" s="122" t="s">
        <v>93</v>
      </c>
      <c r="P5" s="122" t="s">
        <v>93</v>
      </c>
      <c r="Q5" s="122" t="s">
        <v>93</v>
      </c>
      <c r="R5" s="122" t="s">
        <v>334</v>
      </c>
      <c r="S5" s="122" t="s">
        <v>350</v>
      </c>
      <c r="T5" s="122" t="s">
        <v>366</v>
      </c>
      <c r="U5" s="122" t="s">
        <v>382</v>
      </c>
      <c r="V5" s="122" t="s">
        <v>398</v>
      </c>
      <c r="W5" s="122" t="s">
        <v>414</v>
      </c>
      <c r="X5" s="122" t="s">
        <v>429</v>
      </c>
      <c r="Y5" s="122" t="s">
        <v>444</v>
      </c>
      <c r="Z5" s="122" t="s">
        <v>459</v>
      </c>
    </row>
    <row r="6" spans="1:33">
      <c r="B6" s="120" t="s">
        <v>54</v>
      </c>
      <c r="C6" s="122" t="s">
        <v>137</v>
      </c>
      <c r="D6" s="122" t="s">
        <v>140</v>
      </c>
      <c r="E6" s="122" t="s">
        <v>145</v>
      </c>
      <c r="F6" s="122" t="s">
        <v>153</v>
      </c>
      <c r="G6" s="122" t="s">
        <v>166</v>
      </c>
      <c r="H6" s="122" t="s">
        <v>180</v>
      </c>
      <c r="I6" s="122" t="s">
        <v>194</v>
      </c>
      <c r="J6" s="122" t="s">
        <v>209</v>
      </c>
      <c r="K6" s="122" t="s">
        <v>225</v>
      </c>
      <c r="L6" s="122" t="s">
        <v>241</v>
      </c>
      <c r="M6" s="122" t="s">
        <v>257</v>
      </c>
      <c r="N6" s="122" t="s">
        <v>273</v>
      </c>
      <c r="O6" s="122" t="s">
        <v>93</v>
      </c>
      <c r="P6" s="122" t="s">
        <v>93</v>
      </c>
      <c r="Q6" s="122" t="s">
        <v>319</v>
      </c>
      <c r="R6" s="122" t="s">
        <v>335</v>
      </c>
      <c r="S6" s="122" t="s">
        <v>351</v>
      </c>
      <c r="T6" s="122" t="s">
        <v>367</v>
      </c>
      <c r="U6" s="122" t="s">
        <v>383</v>
      </c>
      <c r="V6" s="122" t="s">
        <v>399</v>
      </c>
      <c r="W6" s="122" t="s">
        <v>415</v>
      </c>
      <c r="X6" s="122" t="s">
        <v>430</v>
      </c>
      <c r="Y6" s="122" t="s">
        <v>445</v>
      </c>
      <c r="Z6" s="122" t="s">
        <v>460</v>
      </c>
    </row>
    <row r="7" spans="1:33">
      <c r="B7" s="120" t="s">
        <v>65</v>
      </c>
      <c r="C7" s="122" t="s">
        <v>96</v>
      </c>
      <c r="D7" s="122" t="s">
        <v>96</v>
      </c>
      <c r="E7" s="122" t="s">
        <v>96</v>
      </c>
      <c r="F7" s="122" t="s">
        <v>96</v>
      </c>
      <c r="G7" s="122" t="s">
        <v>96</v>
      </c>
      <c r="H7" s="122" t="s">
        <v>96</v>
      </c>
      <c r="I7" s="122" t="s">
        <v>96</v>
      </c>
      <c r="J7" s="122" t="s">
        <v>210</v>
      </c>
      <c r="K7" s="122" t="s">
        <v>226</v>
      </c>
      <c r="L7" s="122" t="s">
        <v>242</v>
      </c>
      <c r="M7" s="122" t="s">
        <v>258</v>
      </c>
      <c r="N7" s="122" t="s">
        <v>274</v>
      </c>
      <c r="O7" s="122" t="s">
        <v>290</v>
      </c>
      <c r="P7" s="122" t="s">
        <v>305</v>
      </c>
      <c r="Q7" s="122" t="s">
        <v>320</v>
      </c>
      <c r="R7" s="122" t="s">
        <v>336</v>
      </c>
      <c r="S7" s="122" t="s">
        <v>352</v>
      </c>
      <c r="T7" s="122" t="s">
        <v>368</v>
      </c>
      <c r="U7" s="122" t="s">
        <v>384</v>
      </c>
      <c r="V7" s="122" t="s">
        <v>400</v>
      </c>
      <c r="W7" s="122" t="s">
        <v>416</v>
      </c>
      <c r="X7" s="122" t="s">
        <v>431</v>
      </c>
      <c r="Y7" s="122" t="s">
        <v>446</v>
      </c>
      <c r="Z7" s="122" t="s">
        <v>461</v>
      </c>
    </row>
    <row r="8" spans="1:33">
      <c r="B8" s="120" t="s">
        <v>69</v>
      </c>
      <c r="C8" s="122" t="s">
        <v>93</v>
      </c>
      <c r="D8" s="122" t="s">
        <v>93</v>
      </c>
      <c r="E8" s="121" t="s">
        <v>93</v>
      </c>
      <c r="F8" s="122" t="s">
        <v>154</v>
      </c>
      <c r="G8" s="122" t="s">
        <v>167</v>
      </c>
      <c r="H8" s="122" t="s">
        <v>181</v>
      </c>
      <c r="I8" s="122" t="s">
        <v>195</v>
      </c>
      <c r="J8" s="122" t="s">
        <v>211</v>
      </c>
      <c r="K8" s="122" t="s">
        <v>227</v>
      </c>
      <c r="L8" s="122" t="s">
        <v>243</v>
      </c>
      <c r="M8" s="122" t="s">
        <v>259</v>
      </c>
      <c r="N8" s="122" t="s">
        <v>275</v>
      </c>
      <c r="O8" s="122" t="s">
        <v>291</v>
      </c>
      <c r="P8" s="122" t="s">
        <v>306</v>
      </c>
      <c r="Q8" s="122" t="s">
        <v>321</v>
      </c>
      <c r="R8" s="122" t="s">
        <v>337</v>
      </c>
      <c r="S8" s="122" t="s">
        <v>353</v>
      </c>
      <c r="T8" s="122" t="s">
        <v>369</v>
      </c>
      <c r="U8" s="122" t="s">
        <v>385</v>
      </c>
      <c r="V8" s="122" t="s">
        <v>401</v>
      </c>
      <c r="W8" s="122" t="s">
        <v>417</v>
      </c>
      <c r="X8" s="122" t="s">
        <v>432</v>
      </c>
      <c r="Y8" s="122" t="s">
        <v>447</v>
      </c>
      <c r="Z8" s="122" t="s">
        <v>462</v>
      </c>
    </row>
    <row r="9" spans="1:33">
      <c r="B9" s="120" t="s">
        <v>72</v>
      </c>
      <c r="C9" s="122" t="s">
        <v>93</v>
      </c>
      <c r="D9" s="122" t="s">
        <v>93</v>
      </c>
      <c r="E9" s="122" t="s">
        <v>93</v>
      </c>
      <c r="F9" s="122" t="s">
        <v>155</v>
      </c>
      <c r="G9" s="122" t="s">
        <v>168</v>
      </c>
      <c r="H9" s="122" t="s">
        <v>182</v>
      </c>
      <c r="I9" s="122" t="s">
        <v>196</v>
      </c>
      <c r="J9" s="122" t="s">
        <v>212</v>
      </c>
      <c r="K9" s="122" t="s">
        <v>228</v>
      </c>
      <c r="L9" s="122" t="s">
        <v>244</v>
      </c>
      <c r="M9" s="122" t="s">
        <v>260</v>
      </c>
      <c r="N9" s="122" t="s">
        <v>276</v>
      </c>
      <c r="O9" s="122" t="s">
        <v>292</v>
      </c>
      <c r="P9" s="122" t="s">
        <v>307</v>
      </c>
      <c r="Q9" s="122" t="s">
        <v>322</v>
      </c>
      <c r="R9" s="122" t="s">
        <v>338</v>
      </c>
      <c r="S9" s="122" t="s">
        <v>354</v>
      </c>
      <c r="T9" s="122" t="s">
        <v>370</v>
      </c>
      <c r="U9" s="122" t="s">
        <v>386</v>
      </c>
      <c r="V9" s="122" t="s">
        <v>402</v>
      </c>
      <c r="W9" s="122" t="s">
        <v>418</v>
      </c>
      <c r="X9" s="122" t="s">
        <v>433</v>
      </c>
      <c r="Y9" s="122" t="s">
        <v>448</v>
      </c>
      <c r="Z9" s="122" t="s">
        <v>463</v>
      </c>
    </row>
    <row r="10" spans="1:33">
      <c r="B10" s="120" t="s">
        <v>69</v>
      </c>
      <c r="C10" s="122" t="s">
        <v>93</v>
      </c>
      <c r="D10" s="122" t="s">
        <v>93</v>
      </c>
      <c r="E10" s="121" t="s">
        <v>93</v>
      </c>
      <c r="F10" s="122" t="s">
        <v>156</v>
      </c>
      <c r="G10" s="122" t="s">
        <v>169</v>
      </c>
      <c r="H10" s="122" t="s">
        <v>183</v>
      </c>
      <c r="I10" s="122" t="s">
        <v>197</v>
      </c>
      <c r="J10" s="122" t="s">
        <v>213</v>
      </c>
      <c r="K10" s="122" t="s">
        <v>229</v>
      </c>
      <c r="L10" s="122" t="s">
        <v>245</v>
      </c>
      <c r="M10" s="122" t="s">
        <v>261</v>
      </c>
      <c r="N10" s="122" t="s">
        <v>277</v>
      </c>
      <c r="O10" s="122" t="s">
        <v>293</v>
      </c>
      <c r="P10" s="122" t="s">
        <v>308</v>
      </c>
      <c r="Q10" s="122" t="s">
        <v>323</v>
      </c>
      <c r="R10" s="122" t="s">
        <v>339</v>
      </c>
      <c r="S10" s="122" t="s">
        <v>355</v>
      </c>
      <c r="T10" s="122" t="s">
        <v>371</v>
      </c>
      <c r="U10" s="122" t="s">
        <v>387</v>
      </c>
      <c r="V10" s="122" t="s">
        <v>403</v>
      </c>
      <c r="W10" s="122" t="s">
        <v>419</v>
      </c>
      <c r="X10" s="122" t="s">
        <v>434</v>
      </c>
      <c r="Y10" s="122" t="s">
        <v>449</v>
      </c>
      <c r="Z10" s="122" t="s">
        <v>464</v>
      </c>
    </row>
    <row r="11" spans="1:33">
      <c r="B11" s="120" t="s">
        <v>56</v>
      </c>
      <c r="C11" s="122" t="s">
        <v>93</v>
      </c>
      <c r="D11" s="122" t="s">
        <v>93</v>
      </c>
      <c r="E11" s="122" t="s">
        <v>93</v>
      </c>
      <c r="F11" s="122" t="s">
        <v>157</v>
      </c>
      <c r="G11" s="122" t="s">
        <v>170</v>
      </c>
      <c r="H11" s="122" t="s">
        <v>184</v>
      </c>
      <c r="I11" s="122" t="s">
        <v>198</v>
      </c>
      <c r="J11" s="122" t="s">
        <v>214</v>
      </c>
      <c r="K11" s="122" t="s">
        <v>230</v>
      </c>
      <c r="L11" s="122" t="s">
        <v>246</v>
      </c>
      <c r="M11" s="122" t="s">
        <v>262</v>
      </c>
      <c r="N11" s="122" t="s">
        <v>278</v>
      </c>
      <c r="O11" s="122" t="s">
        <v>294</v>
      </c>
      <c r="P11" s="122" t="s">
        <v>309</v>
      </c>
      <c r="Q11" s="122" t="s">
        <v>324</v>
      </c>
      <c r="R11" s="122" t="s">
        <v>340</v>
      </c>
      <c r="S11" s="122" t="s">
        <v>356</v>
      </c>
      <c r="T11" s="122" t="s">
        <v>372</v>
      </c>
      <c r="U11" s="122" t="s">
        <v>388</v>
      </c>
      <c r="V11" s="122" t="s">
        <v>404</v>
      </c>
      <c r="W11" s="122" t="s">
        <v>420</v>
      </c>
      <c r="X11" s="122" t="s">
        <v>435</v>
      </c>
      <c r="Y11" s="122" t="s">
        <v>450</v>
      </c>
      <c r="Z11" s="122" t="s">
        <v>465</v>
      </c>
    </row>
    <row r="12" spans="1:33">
      <c r="B12" s="120" t="s">
        <v>111</v>
      </c>
      <c r="C12" s="122" t="s">
        <v>93</v>
      </c>
      <c r="D12" s="122" t="s">
        <v>141</v>
      </c>
      <c r="E12" s="121" t="s">
        <v>146</v>
      </c>
      <c r="F12" s="122" t="s">
        <v>158</v>
      </c>
      <c r="G12" s="122" t="s">
        <v>171</v>
      </c>
      <c r="H12" s="122" t="s">
        <v>185</v>
      </c>
      <c r="I12" s="122" t="s">
        <v>199</v>
      </c>
      <c r="J12" s="122" t="s">
        <v>215</v>
      </c>
      <c r="K12" s="122" t="s">
        <v>231</v>
      </c>
      <c r="L12" s="122" t="s">
        <v>247</v>
      </c>
      <c r="M12" s="122" t="s">
        <v>263</v>
      </c>
      <c r="N12" s="122" t="s">
        <v>279</v>
      </c>
      <c r="O12" s="122" t="s">
        <v>295</v>
      </c>
      <c r="P12" s="122" t="s">
        <v>310</v>
      </c>
      <c r="Q12" s="122" t="s">
        <v>325</v>
      </c>
      <c r="R12" s="122" t="s">
        <v>341</v>
      </c>
      <c r="S12" s="122" t="s">
        <v>357</v>
      </c>
      <c r="T12" s="122" t="s">
        <v>373</v>
      </c>
      <c r="U12" s="122" t="s">
        <v>389</v>
      </c>
      <c r="V12" s="122" t="s">
        <v>405</v>
      </c>
      <c r="W12" s="122" t="s">
        <v>421</v>
      </c>
      <c r="X12" s="122" t="s">
        <v>436</v>
      </c>
      <c r="Y12" s="122" t="s">
        <v>451</v>
      </c>
      <c r="Z12" s="122" t="s">
        <v>466</v>
      </c>
    </row>
    <row r="13" spans="1:33">
      <c r="B13" s="120" t="s">
        <v>55</v>
      </c>
      <c r="C13" s="122" t="s">
        <v>93</v>
      </c>
      <c r="D13" s="122" t="s">
        <v>93</v>
      </c>
      <c r="E13" s="122" t="s">
        <v>93</v>
      </c>
      <c r="F13" s="122" t="s">
        <v>159</v>
      </c>
      <c r="G13" s="122" t="s">
        <v>172</v>
      </c>
      <c r="H13" s="122" t="s">
        <v>186</v>
      </c>
      <c r="I13" s="122" t="s">
        <v>200</v>
      </c>
      <c r="J13" s="122" t="s">
        <v>216</v>
      </c>
      <c r="K13" s="122" t="s">
        <v>232</v>
      </c>
      <c r="L13" s="122" t="s">
        <v>248</v>
      </c>
      <c r="M13" s="122" t="s">
        <v>264</v>
      </c>
      <c r="N13" s="122" t="s">
        <v>280</v>
      </c>
      <c r="O13" s="122" t="s">
        <v>296</v>
      </c>
      <c r="P13" s="122" t="s">
        <v>311</v>
      </c>
      <c r="Q13" s="122" t="s">
        <v>326</v>
      </c>
      <c r="R13" s="122" t="s">
        <v>342</v>
      </c>
      <c r="S13" s="122" t="s">
        <v>358</v>
      </c>
      <c r="T13" s="122" t="s">
        <v>374</v>
      </c>
      <c r="U13" s="122" t="s">
        <v>390</v>
      </c>
      <c r="V13" s="122" t="s">
        <v>406</v>
      </c>
      <c r="W13" s="122" t="s">
        <v>422</v>
      </c>
      <c r="X13" s="122" t="s">
        <v>437</v>
      </c>
      <c r="Y13" s="122" t="s">
        <v>452</v>
      </c>
      <c r="Z13" s="122" t="s">
        <v>467</v>
      </c>
    </row>
    <row r="14" spans="1:33">
      <c r="B14" s="120" t="s">
        <v>57</v>
      </c>
      <c r="C14" s="122" t="s">
        <v>93</v>
      </c>
      <c r="D14" s="122" t="s">
        <v>93</v>
      </c>
      <c r="E14" s="121" t="s">
        <v>147</v>
      </c>
      <c r="F14" s="122" t="s">
        <v>160</v>
      </c>
      <c r="G14" s="122" t="s">
        <v>173</v>
      </c>
      <c r="H14" s="122" t="s">
        <v>187</v>
      </c>
      <c r="I14" s="122" t="s">
        <v>201</v>
      </c>
      <c r="J14" s="122" t="s">
        <v>217</v>
      </c>
      <c r="K14" s="122" t="s">
        <v>233</v>
      </c>
      <c r="L14" s="122" t="s">
        <v>249</v>
      </c>
      <c r="M14" s="122" t="s">
        <v>265</v>
      </c>
      <c r="N14" s="122" t="s">
        <v>281</v>
      </c>
      <c r="O14" s="122" t="s">
        <v>297</v>
      </c>
      <c r="P14" s="122" t="s">
        <v>312</v>
      </c>
      <c r="Q14" s="122" t="s">
        <v>327</v>
      </c>
      <c r="R14" s="122" t="s">
        <v>343</v>
      </c>
      <c r="S14" s="122" t="s">
        <v>359</v>
      </c>
      <c r="T14" s="122" t="s">
        <v>375</v>
      </c>
      <c r="U14" s="122" t="s">
        <v>391</v>
      </c>
      <c r="V14" s="122" t="s">
        <v>407</v>
      </c>
      <c r="W14" s="122" t="s">
        <v>423</v>
      </c>
      <c r="X14" s="122" t="s">
        <v>438</v>
      </c>
      <c r="Y14" s="122" t="s">
        <v>453</v>
      </c>
      <c r="Z14" s="122" t="s">
        <v>468</v>
      </c>
    </row>
    <row r="15" spans="1:33">
      <c r="B15" s="120" t="s">
        <v>58</v>
      </c>
      <c r="C15" s="122" t="s">
        <v>93</v>
      </c>
      <c r="D15" s="122" t="s">
        <v>142</v>
      </c>
      <c r="E15" s="122" t="s">
        <v>148</v>
      </c>
      <c r="F15" s="122" t="s">
        <v>161</v>
      </c>
      <c r="G15" s="122" t="s">
        <v>174</v>
      </c>
      <c r="H15" s="122" t="s">
        <v>188</v>
      </c>
      <c r="I15" s="122" t="s">
        <v>202</v>
      </c>
      <c r="J15" s="122" t="s">
        <v>218</v>
      </c>
      <c r="K15" s="122" t="s">
        <v>234</v>
      </c>
      <c r="L15" s="122" t="s">
        <v>250</v>
      </c>
      <c r="M15" s="122" t="s">
        <v>266</v>
      </c>
      <c r="N15" s="122" t="s">
        <v>282</v>
      </c>
      <c r="O15" s="122" t="s">
        <v>298</v>
      </c>
      <c r="P15" s="122" t="s">
        <v>313</v>
      </c>
      <c r="Q15" s="122" t="s">
        <v>328</v>
      </c>
      <c r="R15" s="122" t="s">
        <v>344</v>
      </c>
      <c r="S15" s="122" t="s">
        <v>360</v>
      </c>
      <c r="T15" s="122" t="s">
        <v>376</v>
      </c>
      <c r="U15" s="122" t="s">
        <v>392</v>
      </c>
      <c r="V15" s="122" t="s">
        <v>408</v>
      </c>
      <c r="W15" s="122" t="s">
        <v>424</v>
      </c>
      <c r="X15" s="122" t="s">
        <v>439</v>
      </c>
      <c r="Y15" s="122" t="s">
        <v>454</v>
      </c>
      <c r="Z15" s="122" t="s">
        <v>469</v>
      </c>
    </row>
    <row r="16" spans="1:33">
      <c r="B16" s="120" t="s">
        <v>2</v>
      </c>
      <c r="C16" s="122" t="s">
        <v>93</v>
      </c>
      <c r="D16" s="122" t="s">
        <v>93</v>
      </c>
      <c r="E16" s="121">
        <v>2.9715000000000001E-31</v>
      </c>
      <c r="F16" s="122" t="s">
        <v>162</v>
      </c>
      <c r="G16" s="122" t="s">
        <v>175</v>
      </c>
      <c r="H16" s="122" t="s">
        <v>189</v>
      </c>
      <c r="I16" s="122" t="s">
        <v>203</v>
      </c>
      <c r="J16" s="122" t="s">
        <v>219</v>
      </c>
      <c r="K16" s="122" t="s">
        <v>235</v>
      </c>
      <c r="L16" s="122" t="s">
        <v>251</v>
      </c>
      <c r="M16" s="122" t="s">
        <v>267</v>
      </c>
      <c r="N16" s="122" t="s">
        <v>283</v>
      </c>
      <c r="O16" s="122" t="s">
        <v>299</v>
      </c>
      <c r="P16" s="122" t="s">
        <v>314</v>
      </c>
      <c r="Q16" s="122" t="s">
        <v>329</v>
      </c>
      <c r="R16" s="122" t="s">
        <v>345</v>
      </c>
      <c r="S16" s="122" t="s">
        <v>361</v>
      </c>
      <c r="T16" s="122" t="s">
        <v>377</v>
      </c>
      <c r="U16" s="122" t="s">
        <v>393</v>
      </c>
      <c r="V16" s="122" t="s">
        <v>409</v>
      </c>
      <c r="W16" s="122" t="s">
        <v>425</v>
      </c>
      <c r="X16" s="122" t="s">
        <v>440</v>
      </c>
      <c r="Y16" s="122" t="s">
        <v>455</v>
      </c>
      <c r="Z16" s="122" t="s">
        <v>470</v>
      </c>
    </row>
    <row r="17" spans="1:33">
      <c r="B17" s="120" t="s">
        <v>1</v>
      </c>
      <c r="C17" s="122" t="s">
        <v>94</v>
      </c>
      <c r="D17" s="122" t="s">
        <v>94</v>
      </c>
      <c r="E17" s="122" t="s">
        <v>94</v>
      </c>
      <c r="F17" s="122" t="s">
        <v>94</v>
      </c>
      <c r="G17" s="122" t="s">
        <v>94</v>
      </c>
      <c r="H17" s="122" t="s">
        <v>94</v>
      </c>
      <c r="I17" s="122" t="s">
        <v>94</v>
      </c>
      <c r="J17" s="122" t="s">
        <v>94</v>
      </c>
      <c r="K17" s="122" t="s">
        <v>94</v>
      </c>
      <c r="L17" s="122" t="s">
        <v>94</v>
      </c>
      <c r="M17" s="122" t="s">
        <v>94</v>
      </c>
      <c r="N17" s="122" t="s">
        <v>94</v>
      </c>
      <c r="O17" s="122" t="s">
        <v>94</v>
      </c>
      <c r="P17" s="122" t="s">
        <v>94</v>
      </c>
      <c r="Q17" s="122" t="s">
        <v>94</v>
      </c>
      <c r="R17" s="122" t="s">
        <v>94</v>
      </c>
      <c r="S17" s="122" t="s">
        <v>94</v>
      </c>
      <c r="T17" s="122" t="s">
        <v>94</v>
      </c>
      <c r="U17" s="122" t="s">
        <v>94</v>
      </c>
      <c r="V17" s="122" t="s">
        <v>94</v>
      </c>
      <c r="W17" s="122" t="s">
        <v>94</v>
      </c>
      <c r="X17" s="122" t="s">
        <v>94</v>
      </c>
      <c r="Y17" s="122" t="s">
        <v>94</v>
      </c>
      <c r="Z17" s="122" t="s">
        <v>94</v>
      </c>
    </row>
    <row r="18" spans="1:33">
      <c r="B18" s="120" t="s">
        <v>115</v>
      </c>
      <c r="C18" s="122" t="s">
        <v>93</v>
      </c>
      <c r="D18" s="122" t="s">
        <v>93</v>
      </c>
      <c r="E18" s="121" t="s">
        <v>150</v>
      </c>
      <c r="F18" s="122" t="s">
        <v>163</v>
      </c>
      <c r="G18" s="122" t="s">
        <v>176</v>
      </c>
      <c r="H18" s="122" t="s">
        <v>190</v>
      </c>
      <c r="I18" s="122" t="s">
        <v>204</v>
      </c>
      <c r="J18" s="122" t="s">
        <v>220</v>
      </c>
      <c r="K18" s="122" t="s">
        <v>236</v>
      </c>
      <c r="L18" s="122" t="s">
        <v>252</v>
      </c>
      <c r="M18" s="122" t="s">
        <v>268</v>
      </c>
      <c r="N18" s="122" t="s">
        <v>284</v>
      </c>
      <c r="O18" s="122" t="s">
        <v>300</v>
      </c>
      <c r="P18" s="122" t="s">
        <v>315</v>
      </c>
      <c r="Q18" s="122" t="s">
        <v>330</v>
      </c>
      <c r="R18" s="122" t="s">
        <v>346</v>
      </c>
      <c r="S18" s="122" t="s">
        <v>362</v>
      </c>
      <c r="T18" s="122" t="s">
        <v>378</v>
      </c>
      <c r="U18" s="122" t="s">
        <v>394</v>
      </c>
      <c r="V18" s="122" t="s">
        <v>410</v>
      </c>
      <c r="W18" s="122" t="s">
        <v>426</v>
      </c>
      <c r="X18" s="122" t="s">
        <v>441</v>
      </c>
      <c r="Y18" s="122" t="s">
        <v>456</v>
      </c>
      <c r="Z18" s="122" t="s">
        <v>471</v>
      </c>
    </row>
    <row r="19" spans="1:33">
      <c r="B19" s="120" t="s">
        <v>116</v>
      </c>
      <c r="C19" s="122" t="s">
        <v>138</v>
      </c>
      <c r="D19" s="122" t="s">
        <v>143</v>
      </c>
      <c r="E19" s="122" t="s">
        <v>151</v>
      </c>
      <c r="F19" s="122" t="s">
        <v>164</v>
      </c>
      <c r="G19" s="122" t="s">
        <v>177</v>
      </c>
      <c r="H19" s="122" t="s">
        <v>191</v>
      </c>
      <c r="I19" s="122" t="s">
        <v>205</v>
      </c>
      <c r="J19" s="122" t="s">
        <v>221</v>
      </c>
      <c r="K19" s="122" t="s">
        <v>237</v>
      </c>
      <c r="L19" s="122" t="s">
        <v>253</v>
      </c>
      <c r="M19" s="122" t="s">
        <v>269</v>
      </c>
      <c r="N19" s="122" t="s">
        <v>285</v>
      </c>
      <c r="O19" s="122" t="s">
        <v>301</v>
      </c>
      <c r="P19" s="122" t="s">
        <v>95</v>
      </c>
      <c r="Q19" s="122" t="s">
        <v>95</v>
      </c>
      <c r="R19" s="122" t="s">
        <v>95</v>
      </c>
      <c r="S19" s="122" t="s">
        <v>95</v>
      </c>
      <c r="T19" s="122" t="s">
        <v>95</v>
      </c>
      <c r="U19" s="122" t="s">
        <v>95</v>
      </c>
      <c r="V19" s="122" t="s">
        <v>95</v>
      </c>
      <c r="W19" s="122" t="s">
        <v>95</v>
      </c>
      <c r="X19" s="122" t="s">
        <v>95</v>
      </c>
      <c r="Y19" s="122" t="s">
        <v>95</v>
      </c>
      <c r="Z19" s="122" t="s">
        <v>95</v>
      </c>
    </row>
    <row r="20" spans="1:33">
      <c r="B20" s="120" t="s">
        <v>124</v>
      </c>
      <c r="C20" s="122" t="s">
        <v>93</v>
      </c>
      <c r="D20" s="122" t="s">
        <v>93</v>
      </c>
      <c r="E20" s="121" t="s">
        <v>93</v>
      </c>
      <c r="F20" s="122" t="s">
        <v>93</v>
      </c>
      <c r="G20" s="122" t="s">
        <v>178</v>
      </c>
      <c r="H20" s="122" t="s">
        <v>192</v>
      </c>
      <c r="I20" s="122" t="s">
        <v>206</v>
      </c>
      <c r="J20" s="122" t="s">
        <v>222</v>
      </c>
      <c r="K20" s="122" t="s">
        <v>238</v>
      </c>
      <c r="L20" s="122" t="s">
        <v>254</v>
      </c>
      <c r="M20" s="122" t="s">
        <v>270</v>
      </c>
      <c r="N20" s="122" t="s">
        <v>286</v>
      </c>
      <c r="O20" s="122" t="s">
        <v>302</v>
      </c>
      <c r="P20" s="122" t="s">
        <v>316</v>
      </c>
      <c r="Q20" s="122" t="s">
        <v>331</v>
      </c>
      <c r="R20" s="122" t="s">
        <v>347</v>
      </c>
      <c r="S20" s="122" t="s">
        <v>363</v>
      </c>
      <c r="T20" s="122" t="s">
        <v>379</v>
      </c>
      <c r="U20" s="122" t="s">
        <v>395</v>
      </c>
      <c r="V20" s="122" t="s">
        <v>411</v>
      </c>
      <c r="W20" s="122" t="s">
        <v>427</v>
      </c>
      <c r="X20" s="122" t="s">
        <v>442</v>
      </c>
      <c r="Y20" s="122" t="s">
        <v>457</v>
      </c>
      <c r="Z20" s="122" t="s">
        <v>472</v>
      </c>
    </row>
    <row r="21" spans="1:33">
      <c r="B21" s="120" t="s">
        <v>136</v>
      </c>
      <c r="C21" s="122" t="s">
        <v>139</v>
      </c>
      <c r="D21" s="122" t="s">
        <v>144</v>
      </c>
      <c r="E21" s="122" t="s">
        <v>152</v>
      </c>
      <c r="F21" s="122" t="s">
        <v>165</v>
      </c>
      <c r="G21" s="122" t="s">
        <v>179</v>
      </c>
      <c r="H21" s="122" t="s">
        <v>193</v>
      </c>
      <c r="I21" s="122" t="s">
        <v>207</v>
      </c>
      <c r="J21" s="122" t="s">
        <v>223</v>
      </c>
      <c r="K21" s="122" t="s">
        <v>239</v>
      </c>
      <c r="L21" s="122" t="s">
        <v>255</v>
      </c>
      <c r="M21" s="122" t="s">
        <v>271</v>
      </c>
      <c r="N21" s="122" t="s">
        <v>287</v>
      </c>
      <c r="O21" s="122" t="s">
        <v>303</v>
      </c>
      <c r="P21" s="122" t="s">
        <v>317</v>
      </c>
      <c r="Q21" s="122" t="s">
        <v>332</v>
      </c>
      <c r="R21" s="122" t="s">
        <v>348</v>
      </c>
      <c r="S21" s="122" t="s">
        <v>364</v>
      </c>
      <c r="T21" s="122" t="s">
        <v>380</v>
      </c>
      <c r="U21" s="122" t="s">
        <v>396</v>
      </c>
      <c r="V21" s="122" t="s">
        <v>412</v>
      </c>
      <c r="W21" s="122" t="s">
        <v>428</v>
      </c>
      <c r="X21" s="122" t="s">
        <v>443</v>
      </c>
      <c r="Y21" s="122" t="s">
        <v>458</v>
      </c>
      <c r="Z21" s="122" t="s">
        <v>473</v>
      </c>
    </row>
    <row r="22" spans="1:33">
      <c r="A22" t="e">
        <f>$A$1:$AZ$21</f>
        <v>#VALUE!</v>
      </c>
      <c r="B22" s="125" t="s">
        <v>474</v>
      </c>
      <c r="C22" s="122" t="s">
        <v>482</v>
      </c>
      <c r="D22" s="122" t="s">
        <v>489</v>
      </c>
      <c r="E22" s="122" t="s">
        <v>497</v>
      </c>
      <c r="F22" s="122" t="s">
        <v>505</v>
      </c>
      <c r="G22" s="122" t="s">
        <v>513</v>
      </c>
      <c r="H22" s="122" t="s">
        <v>521</v>
      </c>
      <c r="I22" s="122" t="s">
        <v>529</v>
      </c>
      <c r="J22" s="122" t="s">
        <v>537</v>
      </c>
      <c r="K22" s="122" t="s">
        <v>545</v>
      </c>
      <c r="L22" s="122" t="s">
        <v>553</v>
      </c>
      <c r="M22" s="122" t="s">
        <v>562</v>
      </c>
      <c r="N22" s="122" t="s">
        <v>571</v>
      </c>
      <c r="O22" s="122" t="s">
        <v>580</v>
      </c>
      <c r="P22" s="122" t="s">
        <v>588</v>
      </c>
      <c r="Q22" s="122" t="s">
        <v>596</v>
      </c>
      <c r="R22" s="122" t="s">
        <v>604</v>
      </c>
      <c r="S22" s="122" t="s">
        <v>612</v>
      </c>
      <c r="T22" s="122" t="s">
        <v>620</v>
      </c>
      <c r="U22" s="122" t="s">
        <v>628</v>
      </c>
      <c r="V22" s="122" t="s">
        <v>636</v>
      </c>
      <c r="W22" s="122" t="s">
        <v>644</v>
      </c>
      <c r="X22" s="122" t="s">
        <v>90</v>
      </c>
      <c r="Y22" s="122" t="s">
        <v>659</v>
      </c>
      <c r="Z22" s="122" t="s">
        <v>92</v>
      </c>
    </row>
    <row r="23" spans="1:33">
      <c r="B23" s="120" t="s">
        <v>481</v>
      </c>
      <c r="C23" s="121" t="s">
        <v>129</v>
      </c>
      <c r="D23" s="121" t="s">
        <v>129</v>
      </c>
      <c r="E23" s="121" t="s">
        <v>129</v>
      </c>
      <c r="F23" s="121" t="s">
        <v>129</v>
      </c>
      <c r="G23" s="121" t="s">
        <v>129</v>
      </c>
      <c r="H23" s="121" t="s">
        <v>129</v>
      </c>
      <c r="I23" s="121" t="s">
        <v>129</v>
      </c>
      <c r="J23" s="121" t="s">
        <v>129</v>
      </c>
      <c r="K23" s="121" t="s">
        <v>129</v>
      </c>
      <c r="L23" s="121" t="s">
        <v>129</v>
      </c>
      <c r="M23" s="121" t="s">
        <v>129</v>
      </c>
      <c r="N23" s="121" t="s">
        <v>129</v>
      </c>
      <c r="O23" s="121" t="s">
        <v>129</v>
      </c>
      <c r="P23" s="121" t="s">
        <v>129</v>
      </c>
      <c r="Q23" s="121" t="s">
        <v>129</v>
      </c>
      <c r="R23" s="121" t="s">
        <v>129</v>
      </c>
      <c r="S23" s="121" t="s">
        <v>129</v>
      </c>
      <c r="T23" s="121" t="s">
        <v>129</v>
      </c>
      <c r="U23" s="121" t="s">
        <v>129</v>
      </c>
      <c r="V23" s="121" t="s">
        <v>129</v>
      </c>
      <c r="W23" s="121" t="s">
        <v>129</v>
      </c>
      <c r="X23" s="121" t="s">
        <v>129</v>
      </c>
      <c r="Y23" s="121" t="s">
        <v>129</v>
      </c>
      <c r="Z23" s="121" t="s">
        <v>129</v>
      </c>
      <c r="AA23" s="122"/>
      <c r="AB23" s="122"/>
      <c r="AC23" s="122"/>
      <c r="AD23" s="122"/>
      <c r="AE23" s="122"/>
      <c r="AF23" s="122"/>
      <c r="AG23" s="117"/>
    </row>
    <row r="24" spans="1:33">
      <c r="B24" s="125" t="s">
        <v>476</v>
      </c>
      <c r="C24" s="122" t="s">
        <v>93</v>
      </c>
      <c r="D24" s="122" t="s">
        <v>93</v>
      </c>
      <c r="E24" s="122" t="s">
        <v>93</v>
      </c>
      <c r="F24" s="122" t="s">
        <v>157</v>
      </c>
      <c r="G24" s="122" t="s">
        <v>170</v>
      </c>
      <c r="H24" s="122" t="s">
        <v>184</v>
      </c>
      <c r="I24" s="122" t="s">
        <v>198</v>
      </c>
      <c r="J24" s="122" t="s">
        <v>214</v>
      </c>
      <c r="K24" s="122" t="s">
        <v>230</v>
      </c>
      <c r="L24" s="122" t="s">
        <v>246</v>
      </c>
      <c r="M24" s="122" t="s">
        <v>262</v>
      </c>
      <c r="N24" s="122" t="s">
        <v>278</v>
      </c>
      <c r="O24" s="122" t="s">
        <v>294</v>
      </c>
      <c r="P24" s="122" t="s">
        <v>309</v>
      </c>
      <c r="Q24" s="122" t="s">
        <v>324</v>
      </c>
      <c r="R24" s="122" t="s">
        <v>340</v>
      </c>
      <c r="S24" s="122" t="s">
        <v>356</v>
      </c>
      <c r="T24" s="122" t="s">
        <v>372</v>
      </c>
      <c r="U24" s="122" t="s">
        <v>388</v>
      </c>
      <c r="V24" s="122" t="s">
        <v>404</v>
      </c>
      <c r="W24" s="122" t="s">
        <v>420</v>
      </c>
      <c r="X24" s="122" t="s">
        <v>435</v>
      </c>
      <c r="Y24" s="122" t="s">
        <v>450</v>
      </c>
      <c r="Z24" s="122" t="s">
        <v>465</v>
      </c>
      <c r="AA24" s="122"/>
      <c r="AB24" s="122"/>
      <c r="AC24" s="122"/>
      <c r="AD24" s="122"/>
      <c r="AE24" s="121"/>
      <c r="AF24" s="122"/>
      <c r="AG24" s="117"/>
    </row>
    <row r="25" spans="1:33">
      <c r="B25" s="125" t="s">
        <v>111</v>
      </c>
      <c r="C25" s="121" t="s">
        <v>93</v>
      </c>
      <c r="D25" s="121" t="s">
        <v>141</v>
      </c>
      <c r="E25" s="121" t="s">
        <v>146</v>
      </c>
      <c r="F25" s="121" t="s">
        <v>158</v>
      </c>
      <c r="G25" s="121" t="s">
        <v>171</v>
      </c>
      <c r="H25" s="121" t="s">
        <v>185</v>
      </c>
      <c r="I25" s="121" t="s">
        <v>199</v>
      </c>
      <c r="J25" s="121" t="s">
        <v>215</v>
      </c>
      <c r="K25" s="121" t="s">
        <v>231</v>
      </c>
      <c r="L25" s="121" t="s">
        <v>247</v>
      </c>
      <c r="M25" s="121" t="s">
        <v>263</v>
      </c>
      <c r="N25" s="121" t="s">
        <v>279</v>
      </c>
      <c r="O25" s="121" t="s">
        <v>295</v>
      </c>
      <c r="P25" s="121" t="s">
        <v>310</v>
      </c>
      <c r="Q25" s="121" t="s">
        <v>325</v>
      </c>
      <c r="R25" s="121" t="s">
        <v>341</v>
      </c>
      <c r="S25" s="121" t="s">
        <v>357</v>
      </c>
      <c r="T25" s="121" t="s">
        <v>373</v>
      </c>
      <c r="U25" s="121" t="s">
        <v>389</v>
      </c>
      <c r="V25" s="121" t="s">
        <v>405</v>
      </c>
      <c r="W25" s="121" t="s">
        <v>421</v>
      </c>
      <c r="X25" s="121" t="s">
        <v>436</v>
      </c>
      <c r="Y25" s="121" t="s">
        <v>451</v>
      </c>
      <c r="Z25" s="121" t="s">
        <v>466</v>
      </c>
      <c r="AA25" s="122"/>
      <c r="AB25" s="122"/>
      <c r="AC25" s="122"/>
      <c r="AD25" s="122"/>
      <c r="AE25" s="122"/>
      <c r="AF25" s="122"/>
      <c r="AG25" s="117"/>
    </row>
    <row r="26" spans="1:33">
      <c r="B26" s="125" t="s">
        <v>477</v>
      </c>
      <c r="C26" s="122" t="s">
        <v>93</v>
      </c>
      <c r="D26" s="122" t="s">
        <v>93</v>
      </c>
      <c r="E26" s="122" t="s">
        <v>93</v>
      </c>
      <c r="F26" s="122" t="s">
        <v>159</v>
      </c>
      <c r="G26" s="122" t="s">
        <v>172</v>
      </c>
      <c r="H26" s="122" t="s">
        <v>186</v>
      </c>
      <c r="I26" s="122" t="s">
        <v>200</v>
      </c>
      <c r="J26" s="122" t="s">
        <v>216</v>
      </c>
      <c r="K26" s="122" t="s">
        <v>232</v>
      </c>
      <c r="L26" s="122" t="s">
        <v>248</v>
      </c>
      <c r="M26" s="122" t="s">
        <v>264</v>
      </c>
      <c r="N26" s="122" t="s">
        <v>280</v>
      </c>
      <c r="O26" s="122" t="s">
        <v>296</v>
      </c>
      <c r="P26" s="122" t="s">
        <v>311</v>
      </c>
      <c r="Q26" s="122" t="s">
        <v>326</v>
      </c>
      <c r="R26" s="122" t="s">
        <v>342</v>
      </c>
      <c r="S26" s="122" t="s">
        <v>358</v>
      </c>
      <c r="T26" s="122" t="s">
        <v>374</v>
      </c>
      <c r="U26" s="122" t="s">
        <v>390</v>
      </c>
      <c r="V26" s="122" t="s">
        <v>406</v>
      </c>
      <c r="W26" s="122" t="s">
        <v>422</v>
      </c>
      <c r="X26" s="122" t="s">
        <v>437</v>
      </c>
      <c r="Y26" s="122" t="s">
        <v>452</v>
      </c>
      <c r="Z26" s="122" t="s">
        <v>467</v>
      </c>
      <c r="AA26" s="122"/>
      <c r="AB26" s="122"/>
      <c r="AC26" s="122"/>
      <c r="AD26" s="122"/>
      <c r="AE26" s="121"/>
      <c r="AF26" s="122"/>
      <c r="AG26" s="117"/>
    </row>
    <row r="27" spans="1:33">
      <c r="B27" s="125" t="s">
        <v>478</v>
      </c>
      <c r="C27" s="121" t="s">
        <v>93</v>
      </c>
      <c r="D27" s="122" t="s">
        <v>93</v>
      </c>
      <c r="E27" s="122" t="s">
        <v>147</v>
      </c>
      <c r="F27" s="121" t="s">
        <v>160</v>
      </c>
      <c r="G27" s="122" t="s">
        <v>173</v>
      </c>
      <c r="H27" s="122" t="s">
        <v>187</v>
      </c>
      <c r="I27" s="122" t="s">
        <v>201</v>
      </c>
      <c r="J27" s="122" t="s">
        <v>217</v>
      </c>
      <c r="K27" s="122" t="s">
        <v>233</v>
      </c>
      <c r="L27" s="121" t="s">
        <v>249</v>
      </c>
      <c r="M27" s="122" t="s">
        <v>265</v>
      </c>
      <c r="N27" s="122" t="s">
        <v>281</v>
      </c>
      <c r="O27" s="122" t="s">
        <v>297</v>
      </c>
      <c r="P27" s="122" t="s">
        <v>312</v>
      </c>
      <c r="Q27" s="122" t="s">
        <v>327</v>
      </c>
      <c r="R27" s="122" t="s">
        <v>343</v>
      </c>
      <c r="S27" s="122" t="s">
        <v>359</v>
      </c>
      <c r="T27" s="122" t="s">
        <v>375</v>
      </c>
      <c r="U27" s="122" t="s">
        <v>391</v>
      </c>
      <c r="V27" s="122" t="s">
        <v>407</v>
      </c>
      <c r="W27" s="122" t="s">
        <v>423</v>
      </c>
      <c r="X27" s="122" t="s">
        <v>438</v>
      </c>
      <c r="Y27" s="122" t="s">
        <v>453</v>
      </c>
      <c r="Z27" s="122" t="s">
        <v>468</v>
      </c>
      <c r="AA27" s="122"/>
      <c r="AB27" s="122"/>
      <c r="AC27" s="122"/>
      <c r="AD27" s="122"/>
      <c r="AE27" s="122"/>
      <c r="AF27" s="122"/>
      <c r="AG27" s="117"/>
    </row>
    <row r="28" spans="1:33">
      <c r="B28" s="125" t="s">
        <v>479</v>
      </c>
      <c r="C28" s="122" t="s">
        <v>93</v>
      </c>
      <c r="D28" s="122" t="s">
        <v>142</v>
      </c>
      <c r="E28" s="122" t="s">
        <v>148</v>
      </c>
      <c r="F28" s="122" t="s">
        <v>161</v>
      </c>
      <c r="G28" s="122" t="s">
        <v>174</v>
      </c>
      <c r="H28" s="122" t="s">
        <v>188</v>
      </c>
      <c r="I28" s="122" t="s">
        <v>202</v>
      </c>
      <c r="J28" s="122" t="s">
        <v>218</v>
      </c>
      <c r="K28" s="122" t="s">
        <v>234</v>
      </c>
      <c r="L28" s="122" t="s">
        <v>250</v>
      </c>
      <c r="M28" s="122" t="s">
        <v>266</v>
      </c>
      <c r="N28" s="122" t="s">
        <v>282</v>
      </c>
      <c r="O28" s="122" t="s">
        <v>298</v>
      </c>
      <c r="P28" s="122" t="s">
        <v>313</v>
      </c>
      <c r="Q28" s="122" t="s">
        <v>328</v>
      </c>
      <c r="R28" s="122" t="s">
        <v>344</v>
      </c>
      <c r="S28" s="122" t="s">
        <v>360</v>
      </c>
      <c r="T28" s="122" t="s">
        <v>376</v>
      </c>
      <c r="U28" s="122" t="s">
        <v>392</v>
      </c>
      <c r="V28" s="122" t="s">
        <v>408</v>
      </c>
      <c r="W28" s="122" t="s">
        <v>424</v>
      </c>
      <c r="X28" s="122" t="s">
        <v>439</v>
      </c>
      <c r="Y28" s="122" t="s">
        <v>454</v>
      </c>
      <c r="Z28" s="122" t="s">
        <v>469</v>
      </c>
      <c r="AG28" s="117"/>
    </row>
    <row r="29" spans="1:33">
      <c r="B29" s="125" t="s">
        <v>2</v>
      </c>
      <c r="C29" s="121" t="s">
        <v>93</v>
      </c>
      <c r="D29" s="122" t="s">
        <v>93</v>
      </c>
      <c r="E29" s="122" t="s">
        <v>149</v>
      </c>
      <c r="F29" s="121" t="s">
        <v>162</v>
      </c>
      <c r="G29" s="122" t="s">
        <v>175</v>
      </c>
      <c r="H29" s="122" t="s">
        <v>189</v>
      </c>
      <c r="I29" s="122" t="s">
        <v>203</v>
      </c>
      <c r="J29" s="122" t="s">
        <v>219</v>
      </c>
      <c r="K29" s="122" t="s">
        <v>235</v>
      </c>
      <c r="L29" s="121" t="s">
        <v>251</v>
      </c>
      <c r="M29" s="122" t="s">
        <v>267</v>
      </c>
      <c r="N29" s="122" t="s">
        <v>283</v>
      </c>
      <c r="O29" s="122" t="s">
        <v>299</v>
      </c>
      <c r="P29" s="122" t="s">
        <v>314</v>
      </c>
      <c r="Q29" s="122" t="s">
        <v>329</v>
      </c>
      <c r="R29" s="122" t="s">
        <v>345</v>
      </c>
      <c r="S29" s="122" t="s">
        <v>361</v>
      </c>
      <c r="T29" s="122" t="s">
        <v>377</v>
      </c>
      <c r="U29" s="122" t="s">
        <v>393</v>
      </c>
      <c r="V29" s="122" t="s">
        <v>409</v>
      </c>
      <c r="W29" s="122" t="s">
        <v>425</v>
      </c>
      <c r="X29" s="122" t="s">
        <v>440</v>
      </c>
      <c r="Y29" s="122" t="s">
        <v>455</v>
      </c>
      <c r="Z29" s="122" t="s">
        <v>470</v>
      </c>
      <c r="AG29" s="117"/>
    </row>
    <row r="30" spans="1:33">
      <c r="B30" s="125" t="s">
        <v>1</v>
      </c>
      <c r="C30" s="122" t="s">
        <v>94</v>
      </c>
      <c r="D30" s="122" t="s">
        <v>94</v>
      </c>
      <c r="E30" s="122" t="s">
        <v>94</v>
      </c>
      <c r="F30" s="122" t="s">
        <v>94</v>
      </c>
      <c r="G30" s="122" t="s">
        <v>94</v>
      </c>
      <c r="H30" s="122" t="s">
        <v>94</v>
      </c>
      <c r="I30" s="122" t="s">
        <v>94</v>
      </c>
      <c r="J30" s="122" t="s">
        <v>94</v>
      </c>
      <c r="K30" s="122" t="s">
        <v>94</v>
      </c>
      <c r="L30" s="122" t="s">
        <v>94</v>
      </c>
      <c r="M30" s="122" t="s">
        <v>94</v>
      </c>
      <c r="N30" s="122" t="s">
        <v>94</v>
      </c>
      <c r="O30" s="122" t="s">
        <v>94</v>
      </c>
      <c r="P30" s="122" t="s">
        <v>94</v>
      </c>
      <c r="Q30" s="122" t="s">
        <v>94</v>
      </c>
      <c r="R30" s="122" t="s">
        <v>94</v>
      </c>
      <c r="S30" s="122" t="s">
        <v>94</v>
      </c>
      <c r="T30" s="122" t="s">
        <v>94</v>
      </c>
      <c r="U30" s="122" t="s">
        <v>94</v>
      </c>
      <c r="V30" s="122" t="s">
        <v>94</v>
      </c>
      <c r="W30" s="122" t="s">
        <v>94</v>
      </c>
      <c r="X30" s="122" t="s">
        <v>94</v>
      </c>
      <c r="Y30" s="122" t="s">
        <v>94</v>
      </c>
      <c r="Z30" s="122" t="s">
        <v>94</v>
      </c>
      <c r="AG30" s="117"/>
    </row>
    <row r="31" spans="1:33">
      <c r="B31" s="125" t="s">
        <v>115</v>
      </c>
      <c r="C31" s="121" t="s">
        <v>93</v>
      </c>
      <c r="D31" s="122" t="s">
        <v>93</v>
      </c>
      <c r="E31" s="122" t="s">
        <v>150</v>
      </c>
      <c r="F31" s="121" t="s">
        <v>163</v>
      </c>
      <c r="G31" s="122" t="s">
        <v>176</v>
      </c>
      <c r="H31" s="122" t="s">
        <v>190</v>
      </c>
      <c r="I31" s="122" t="s">
        <v>204</v>
      </c>
      <c r="J31" s="122" t="s">
        <v>220</v>
      </c>
      <c r="K31" s="122" t="s">
        <v>236</v>
      </c>
      <c r="L31" s="121" t="s">
        <v>252</v>
      </c>
      <c r="M31" s="122" t="s">
        <v>268</v>
      </c>
      <c r="N31" s="122" t="s">
        <v>284</v>
      </c>
      <c r="O31" s="122" t="s">
        <v>300</v>
      </c>
      <c r="P31" s="122" t="s">
        <v>315</v>
      </c>
      <c r="Q31" s="122" t="s">
        <v>330</v>
      </c>
      <c r="R31" s="122" t="s">
        <v>346</v>
      </c>
      <c r="S31" s="122" t="s">
        <v>362</v>
      </c>
      <c r="T31" s="122" t="s">
        <v>378</v>
      </c>
      <c r="U31" s="122" t="s">
        <v>394</v>
      </c>
      <c r="V31" s="122" t="s">
        <v>410</v>
      </c>
      <c r="W31" s="122" t="s">
        <v>426</v>
      </c>
      <c r="X31" s="122" t="s">
        <v>441</v>
      </c>
      <c r="Y31" s="122" t="s">
        <v>456</v>
      </c>
      <c r="Z31" s="122" t="s">
        <v>471</v>
      </c>
      <c r="AG31" s="117"/>
    </row>
    <row r="32" spans="1:33">
      <c r="B32" s="125" t="s">
        <v>116</v>
      </c>
      <c r="C32" s="122" t="s">
        <v>138</v>
      </c>
      <c r="D32" s="122" t="s">
        <v>143</v>
      </c>
      <c r="E32" s="122" t="s">
        <v>151</v>
      </c>
      <c r="F32" s="122" t="s">
        <v>164</v>
      </c>
      <c r="G32" s="122" t="s">
        <v>177</v>
      </c>
      <c r="H32" s="122" t="s">
        <v>191</v>
      </c>
      <c r="I32" s="122" t="s">
        <v>205</v>
      </c>
      <c r="J32" s="122" t="s">
        <v>221</v>
      </c>
      <c r="K32" s="122" t="s">
        <v>237</v>
      </c>
      <c r="L32" s="122" t="s">
        <v>253</v>
      </c>
      <c r="M32" s="122" t="s">
        <v>269</v>
      </c>
      <c r="N32" s="122" t="s">
        <v>285</v>
      </c>
      <c r="O32" s="122" t="s">
        <v>301</v>
      </c>
      <c r="P32" s="122" t="s">
        <v>95</v>
      </c>
      <c r="Q32" s="122" t="s">
        <v>95</v>
      </c>
      <c r="R32" s="122" t="s">
        <v>95</v>
      </c>
      <c r="S32" s="122" t="s">
        <v>95</v>
      </c>
      <c r="T32" s="122" t="s">
        <v>95</v>
      </c>
      <c r="U32" s="122" t="s">
        <v>95</v>
      </c>
      <c r="V32" s="122" t="s">
        <v>95</v>
      </c>
      <c r="W32" s="122" t="s">
        <v>95</v>
      </c>
      <c r="X32" s="122" t="s">
        <v>95</v>
      </c>
      <c r="Y32" s="122" t="s">
        <v>95</v>
      </c>
      <c r="Z32" s="122" t="s">
        <v>95</v>
      </c>
      <c r="AG32" s="117"/>
    </row>
    <row r="33" spans="2:33">
      <c r="B33" s="125" t="s">
        <v>117</v>
      </c>
      <c r="C33" s="121" t="s">
        <v>93</v>
      </c>
      <c r="D33" s="122" t="s">
        <v>93</v>
      </c>
      <c r="E33" s="122" t="s">
        <v>93</v>
      </c>
      <c r="F33" s="121" t="s">
        <v>93</v>
      </c>
      <c r="G33" s="122" t="s">
        <v>178</v>
      </c>
      <c r="H33" s="122" t="s">
        <v>192</v>
      </c>
      <c r="I33" s="122" t="s">
        <v>206</v>
      </c>
      <c r="J33" s="122" t="s">
        <v>222</v>
      </c>
      <c r="K33" s="122" t="s">
        <v>238</v>
      </c>
      <c r="L33" s="121" t="s">
        <v>254</v>
      </c>
      <c r="M33" s="122" t="s">
        <v>270</v>
      </c>
      <c r="N33" s="122" t="s">
        <v>286</v>
      </c>
      <c r="O33" s="122" t="s">
        <v>302</v>
      </c>
      <c r="P33" s="122" t="s">
        <v>316</v>
      </c>
      <c r="Q33" s="122" t="s">
        <v>331</v>
      </c>
      <c r="R33" s="122" t="s">
        <v>347</v>
      </c>
      <c r="S33" s="122" t="s">
        <v>363</v>
      </c>
      <c r="T33" s="122" t="s">
        <v>379</v>
      </c>
      <c r="U33" s="122" t="s">
        <v>395</v>
      </c>
      <c r="V33" s="122" t="s">
        <v>411</v>
      </c>
      <c r="W33" s="122" t="s">
        <v>427</v>
      </c>
      <c r="X33" s="122" t="s">
        <v>442</v>
      </c>
      <c r="Y33" s="122" t="s">
        <v>457</v>
      </c>
      <c r="Z33" s="122" t="s">
        <v>472</v>
      </c>
      <c r="AG33" s="117"/>
    </row>
    <row r="34" spans="2:33">
      <c r="B34" s="125" t="s">
        <v>122</v>
      </c>
      <c r="C34" s="122" t="s">
        <v>139</v>
      </c>
      <c r="D34" s="122" t="s">
        <v>144</v>
      </c>
      <c r="E34" s="122" t="s">
        <v>152</v>
      </c>
      <c r="F34" s="122" t="s">
        <v>165</v>
      </c>
      <c r="G34" s="122" t="s">
        <v>179</v>
      </c>
      <c r="H34" s="122" t="s">
        <v>193</v>
      </c>
      <c r="I34" s="122" t="s">
        <v>207</v>
      </c>
      <c r="J34" s="122" t="s">
        <v>223</v>
      </c>
      <c r="K34" s="122" t="s">
        <v>239</v>
      </c>
      <c r="L34" s="122" t="s">
        <v>255</v>
      </c>
      <c r="M34" s="122" t="s">
        <v>271</v>
      </c>
      <c r="N34" s="122" t="s">
        <v>287</v>
      </c>
      <c r="O34" s="122" t="s">
        <v>303</v>
      </c>
      <c r="P34" s="122" t="s">
        <v>317</v>
      </c>
      <c r="Q34" s="122" t="s">
        <v>332</v>
      </c>
      <c r="R34" s="122" t="s">
        <v>348</v>
      </c>
      <c r="S34" s="122" t="s">
        <v>364</v>
      </c>
      <c r="T34" s="122" t="s">
        <v>380</v>
      </c>
      <c r="U34" s="122" t="s">
        <v>396</v>
      </c>
      <c r="V34" s="122" t="s">
        <v>412</v>
      </c>
      <c r="W34" s="122" t="s">
        <v>428</v>
      </c>
      <c r="X34" s="122" t="s">
        <v>443</v>
      </c>
      <c r="Y34" s="122" t="s">
        <v>458</v>
      </c>
      <c r="Z34" s="122" t="s">
        <v>473</v>
      </c>
      <c r="AG34" s="117"/>
    </row>
    <row r="35" spans="2:33">
      <c r="B35" s="125" t="s">
        <v>480</v>
      </c>
      <c r="C35" s="121" t="s">
        <v>93</v>
      </c>
      <c r="D35" s="122" t="s">
        <v>490</v>
      </c>
      <c r="E35" s="122" t="s">
        <v>498</v>
      </c>
      <c r="F35" s="121" t="s">
        <v>506</v>
      </c>
      <c r="G35" s="122" t="s">
        <v>514</v>
      </c>
      <c r="H35" s="122" t="s">
        <v>522</v>
      </c>
      <c r="I35" s="122" t="s">
        <v>530</v>
      </c>
      <c r="J35" s="122" t="s">
        <v>538</v>
      </c>
      <c r="K35" s="122" t="s">
        <v>546</v>
      </c>
      <c r="L35" s="121" t="s">
        <v>554</v>
      </c>
      <c r="M35" s="122" t="s">
        <v>563</v>
      </c>
      <c r="N35" s="122" t="s">
        <v>572</v>
      </c>
      <c r="O35" s="122" t="s">
        <v>96</v>
      </c>
      <c r="P35" s="122" t="s">
        <v>96</v>
      </c>
      <c r="Q35" s="122" t="s">
        <v>96</v>
      </c>
      <c r="R35" s="122" t="s">
        <v>96</v>
      </c>
      <c r="S35" s="122" t="s">
        <v>96</v>
      </c>
      <c r="T35" s="122" t="s">
        <v>96</v>
      </c>
      <c r="U35" s="122" t="s">
        <v>96</v>
      </c>
      <c r="V35" s="122" t="s">
        <v>96</v>
      </c>
      <c r="W35" s="122" t="s">
        <v>96</v>
      </c>
      <c r="X35" s="122" t="s">
        <v>96</v>
      </c>
      <c r="Y35" s="122" t="s">
        <v>96</v>
      </c>
      <c r="Z35" s="122" t="s">
        <v>96</v>
      </c>
    </row>
    <row r="36" spans="2:33">
      <c r="B36" s="125" t="s">
        <v>49</v>
      </c>
      <c r="C36" s="122" t="s">
        <v>483</v>
      </c>
      <c r="D36" s="122" t="s">
        <v>491</v>
      </c>
      <c r="E36" s="122" t="s">
        <v>499</v>
      </c>
      <c r="F36" s="122" t="s">
        <v>507</v>
      </c>
      <c r="G36" s="122" t="s">
        <v>515</v>
      </c>
      <c r="H36" s="122" t="s">
        <v>523</v>
      </c>
      <c r="I36" s="122" t="s">
        <v>531</v>
      </c>
      <c r="J36" s="122" t="s">
        <v>539</v>
      </c>
      <c r="K36" s="122" t="s">
        <v>547</v>
      </c>
      <c r="L36" s="122" t="s">
        <v>555</v>
      </c>
      <c r="M36" s="122" t="s">
        <v>564</v>
      </c>
      <c r="N36" s="122" t="s">
        <v>573</v>
      </c>
      <c r="O36" s="122" t="s">
        <v>581</v>
      </c>
      <c r="P36" s="122" t="s">
        <v>589</v>
      </c>
      <c r="Q36" s="122" t="s">
        <v>597</v>
      </c>
      <c r="R36" s="122" t="s">
        <v>605</v>
      </c>
      <c r="S36" s="122" t="s">
        <v>613</v>
      </c>
      <c r="T36" s="122" t="s">
        <v>621</v>
      </c>
      <c r="U36" s="122" t="s">
        <v>629</v>
      </c>
      <c r="V36" s="122" t="s">
        <v>637</v>
      </c>
      <c r="W36" s="122" t="s">
        <v>645</v>
      </c>
      <c r="X36" s="122" t="s">
        <v>652</v>
      </c>
      <c r="Y36" s="122" t="s">
        <v>100</v>
      </c>
      <c r="Z36" s="122" t="s">
        <v>666</v>
      </c>
    </row>
    <row r="37" spans="2:33">
      <c r="B37" s="125" t="s">
        <v>119</v>
      </c>
      <c r="C37" s="122" t="s">
        <v>484</v>
      </c>
      <c r="D37" s="122" t="s">
        <v>492</v>
      </c>
      <c r="E37" s="122" t="s">
        <v>500</v>
      </c>
      <c r="F37" s="122" t="s">
        <v>508</v>
      </c>
      <c r="G37" s="122" t="s">
        <v>516</v>
      </c>
      <c r="H37" s="122" t="s">
        <v>524</v>
      </c>
      <c r="I37" s="122" t="s">
        <v>532</v>
      </c>
      <c r="J37" s="122" t="s">
        <v>540</v>
      </c>
      <c r="K37" s="122" t="s">
        <v>548</v>
      </c>
      <c r="L37" s="122" t="s">
        <v>556</v>
      </c>
      <c r="M37" s="122" t="s">
        <v>565</v>
      </c>
      <c r="N37" s="122" t="s">
        <v>574</v>
      </c>
      <c r="O37" s="122" t="s">
        <v>582</v>
      </c>
      <c r="P37" s="122" t="s">
        <v>590</v>
      </c>
      <c r="Q37" s="122" t="s">
        <v>598</v>
      </c>
      <c r="R37" s="122" t="s">
        <v>606</v>
      </c>
      <c r="S37" s="122" t="s">
        <v>614</v>
      </c>
      <c r="T37" s="122" t="s">
        <v>622</v>
      </c>
      <c r="U37" s="122" t="s">
        <v>630</v>
      </c>
      <c r="V37" s="122" t="s">
        <v>638</v>
      </c>
      <c r="W37" s="122" t="s">
        <v>646</v>
      </c>
      <c r="X37" s="122" t="s">
        <v>653</v>
      </c>
      <c r="Y37" s="122" t="s">
        <v>660</v>
      </c>
      <c r="Z37" s="122" t="s">
        <v>667</v>
      </c>
    </row>
    <row r="38" spans="2:33">
      <c r="B38" s="125" t="s">
        <v>120</v>
      </c>
      <c r="C38" s="122" t="s">
        <v>485</v>
      </c>
      <c r="D38" s="122" t="s">
        <v>493</v>
      </c>
      <c r="E38" s="122" t="s">
        <v>501</v>
      </c>
      <c r="F38" s="122" t="s">
        <v>509</v>
      </c>
      <c r="G38" s="122" t="s">
        <v>517</v>
      </c>
      <c r="H38" s="122" t="s">
        <v>525</v>
      </c>
      <c r="I38" s="122" t="s">
        <v>533</v>
      </c>
      <c r="J38" s="122" t="s">
        <v>541</v>
      </c>
      <c r="K38" s="122" t="s">
        <v>549</v>
      </c>
      <c r="L38" s="122" t="s">
        <v>557</v>
      </c>
      <c r="M38" s="122" t="s">
        <v>566</v>
      </c>
      <c r="N38" s="122" t="s">
        <v>575</v>
      </c>
      <c r="O38" s="122" t="s">
        <v>583</v>
      </c>
      <c r="P38" s="122" t="s">
        <v>591</v>
      </c>
      <c r="Q38" s="122" t="s">
        <v>599</v>
      </c>
      <c r="R38" s="122" t="s">
        <v>607</v>
      </c>
      <c r="S38" s="122" t="s">
        <v>615</v>
      </c>
      <c r="T38" s="122" t="s">
        <v>623</v>
      </c>
      <c r="U38" s="122" t="s">
        <v>631</v>
      </c>
      <c r="V38" s="122" t="s">
        <v>639</v>
      </c>
      <c r="W38" s="122" t="s">
        <v>647</v>
      </c>
      <c r="X38" s="122" t="s">
        <v>654</v>
      </c>
      <c r="Y38" s="122" t="s">
        <v>661</v>
      </c>
      <c r="Z38" s="122" t="s">
        <v>668</v>
      </c>
    </row>
    <row r="39" spans="2:33">
      <c r="B39" s="125" t="s">
        <v>123</v>
      </c>
      <c r="C39" s="121" t="s">
        <v>486</v>
      </c>
      <c r="D39" s="122" t="s">
        <v>494</v>
      </c>
      <c r="E39" s="122" t="s">
        <v>502</v>
      </c>
      <c r="F39" s="121" t="s">
        <v>510</v>
      </c>
      <c r="G39" s="122" t="s">
        <v>518</v>
      </c>
      <c r="H39" s="122" t="s">
        <v>526</v>
      </c>
      <c r="I39" s="122" t="s">
        <v>534</v>
      </c>
      <c r="J39" s="122" t="s">
        <v>542</v>
      </c>
      <c r="K39" s="122" t="s">
        <v>550</v>
      </c>
      <c r="L39" s="121" t="s">
        <v>558</v>
      </c>
      <c r="M39" s="122" t="s">
        <v>567</v>
      </c>
      <c r="N39" s="122" t="s">
        <v>576</v>
      </c>
      <c r="O39" s="122" t="s">
        <v>584</v>
      </c>
      <c r="P39" s="122" t="s">
        <v>592</v>
      </c>
      <c r="Q39" s="122" t="s">
        <v>600</v>
      </c>
      <c r="R39" s="122" t="s">
        <v>608</v>
      </c>
      <c r="S39" s="122" t="s">
        <v>616</v>
      </c>
      <c r="T39" s="122" t="s">
        <v>624</v>
      </c>
      <c r="U39" s="122" t="s">
        <v>632</v>
      </c>
      <c r="V39" s="122" t="s">
        <v>640</v>
      </c>
      <c r="W39" s="122" t="s">
        <v>648</v>
      </c>
      <c r="X39" s="122" t="s">
        <v>655</v>
      </c>
      <c r="Y39" s="122" t="s">
        <v>662</v>
      </c>
      <c r="Z39" s="122" t="s">
        <v>669</v>
      </c>
    </row>
    <row r="40" spans="2:33">
      <c r="B40" s="125" t="s">
        <v>51</v>
      </c>
      <c r="C40" s="122" t="s">
        <v>94</v>
      </c>
      <c r="D40" s="122" t="s">
        <v>94</v>
      </c>
      <c r="E40" s="122" t="s">
        <v>94</v>
      </c>
      <c r="F40" s="122" t="s">
        <v>94</v>
      </c>
      <c r="G40" s="122" t="s">
        <v>94</v>
      </c>
      <c r="H40" s="122" t="s">
        <v>94</v>
      </c>
      <c r="I40" s="122" t="s">
        <v>94</v>
      </c>
      <c r="J40" s="122" t="s">
        <v>94</v>
      </c>
      <c r="K40" s="122" t="s">
        <v>94</v>
      </c>
      <c r="L40" s="122" t="s">
        <v>559</v>
      </c>
      <c r="M40" s="122" t="s">
        <v>568</v>
      </c>
      <c r="N40" s="122" t="s">
        <v>577</v>
      </c>
      <c r="O40" s="122" t="s">
        <v>585</v>
      </c>
      <c r="P40" s="122" t="s">
        <v>593</v>
      </c>
      <c r="Q40" s="122" t="s">
        <v>601</v>
      </c>
      <c r="R40" s="122" t="s">
        <v>609</v>
      </c>
      <c r="S40" s="122" t="s">
        <v>617</v>
      </c>
      <c r="T40" s="122" t="s">
        <v>625</v>
      </c>
      <c r="U40" s="122" t="s">
        <v>633</v>
      </c>
      <c r="V40" s="122" t="s">
        <v>641</v>
      </c>
      <c r="W40" s="122" t="s">
        <v>649</v>
      </c>
      <c r="X40" s="122" t="s">
        <v>656</v>
      </c>
      <c r="Y40" s="122" t="s">
        <v>663</v>
      </c>
      <c r="Z40" s="122" t="s">
        <v>670</v>
      </c>
    </row>
    <row r="41" spans="2:33">
      <c r="B41" s="125" t="s">
        <v>52</v>
      </c>
      <c r="C41" s="121" t="s">
        <v>487</v>
      </c>
      <c r="D41" s="122" t="s">
        <v>495</v>
      </c>
      <c r="E41" s="122" t="s">
        <v>503</v>
      </c>
      <c r="F41" s="121" t="s">
        <v>511</v>
      </c>
      <c r="G41" s="122" t="s">
        <v>519</v>
      </c>
      <c r="H41" s="122" t="s">
        <v>527</v>
      </c>
      <c r="I41" s="122" t="s">
        <v>535</v>
      </c>
      <c r="J41" s="122" t="s">
        <v>543</v>
      </c>
      <c r="K41" s="122" t="s">
        <v>551</v>
      </c>
      <c r="L41" s="121" t="s">
        <v>560</v>
      </c>
      <c r="M41" s="122" t="s">
        <v>569</v>
      </c>
      <c r="N41" s="122" t="s">
        <v>578</v>
      </c>
      <c r="O41" s="122" t="s">
        <v>586</v>
      </c>
      <c r="P41" s="122" t="s">
        <v>594</v>
      </c>
      <c r="Q41" s="122" t="s">
        <v>602</v>
      </c>
      <c r="R41" s="122" t="s">
        <v>610</v>
      </c>
      <c r="S41" s="122" t="s">
        <v>618</v>
      </c>
      <c r="T41" s="122" t="s">
        <v>626</v>
      </c>
      <c r="U41" s="122" t="s">
        <v>634</v>
      </c>
      <c r="V41" s="122" t="s">
        <v>642</v>
      </c>
      <c r="W41" s="122" t="s">
        <v>650</v>
      </c>
      <c r="X41" s="122" t="s">
        <v>657</v>
      </c>
      <c r="Y41" s="122" t="s">
        <v>664</v>
      </c>
      <c r="Z41" s="122" t="s">
        <v>671</v>
      </c>
    </row>
    <row r="42" spans="2:33">
      <c r="B42" s="125" t="s">
        <v>475</v>
      </c>
      <c r="C42" s="122" t="s">
        <v>488</v>
      </c>
      <c r="D42" s="122" t="s">
        <v>496</v>
      </c>
      <c r="E42" s="122" t="s">
        <v>504</v>
      </c>
      <c r="F42" s="122" t="s">
        <v>512</v>
      </c>
      <c r="G42" s="122" t="s">
        <v>520</v>
      </c>
      <c r="H42" s="122" t="s">
        <v>528</v>
      </c>
      <c r="I42" s="122" t="s">
        <v>536</v>
      </c>
      <c r="J42" s="122" t="s">
        <v>544</v>
      </c>
      <c r="K42" s="122" t="s">
        <v>552</v>
      </c>
      <c r="L42" s="122" t="s">
        <v>561</v>
      </c>
      <c r="M42" s="122" t="s">
        <v>570</v>
      </c>
      <c r="N42" s="122" t="s">
        <v>579</v>
      </c>
      <c r="O42" s="122" t="s">
        <v>587</v>
      </c>
      <c r="P42" s="122" t="s">
        <v>595</v>
      </c>
      <c r="Q42" s="122" t="s">
        <v>603</v>
      </c>
      <c r="R42" s="122" t="s">
        <v>611</v>
      </c>
      <c r="S42" s="122" t="s">
        <v>619</v>
      </c>
      <c r="T42" s="122" t="s">
        <v>627</v>
      </c>
      <c r="U42" s="122" t="s">
        <v>635</v>
      </c>
      <c r="V42" s="122" t="s">
        <v>643</v>
      </c>
      <c r="W42" s="122" t="s">
        <v>651</v>
      </c>
      <c r="X42" s="122" t="s">
        <v>658</v>
      </c>
      <c r="Y42" s="122" t="s">
        <v>665</v>
      </c>
      <c r="Z42" s="122" t="s">
        <v>672</v>
      </c>
    </row>
  </sheetData>
  <conditionalFormatting sqref="A1:A21">
    <cfRule type="expression" dxfId="0" priority="3">
      <formula>ISNUMBER(A1)</formula>
    </cfRule>
  </conditionalFormatting>
  <conditionalFormatting sqref="AA1:AF1 AA23:AF27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Plekhovich</cp:lastModifiedBy>
  <dcterms:created xsi:type="dcterms:W3CDTF">2021-02-28T18:39:35Z</dcterms:created>
  <dcterms:modified xsi:type="dcterms:W3CDTF">2021-04-20T15:00:45Z</dcterms:modified>
</cp:coreProperties>
</file>